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4TO TRIM 2023\M36 C 4TO TRIM\INFORMACIÓN PRESUPUESTAL\"/>
    </mc:Choice>
  </mc:AlternateContent>
  <xr:revisionPtr revIDLastSave="0" documentId="13_ncr:1_{EDB6F2C6-F4DA-4B7C-99CC-FB90569C9836}" xr6:coauthVersionLast="47" xr6:coauthVersionMax="47" xr10:uidLastSave="{00000000-0000-0000-0000-000000000000}"/>
  <bookViews>
    <workbookView xWindow="-108" yWindow="-108" windowWidth="23256" windowHeight="12456" tabRatio="885" activeTab="3" xr2:uid="{00000000-000D-0000-FFFF-FFFF00000000}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CFG!$A$3:$G$37</definedName>
    <definedName name="_xlnm._FilterDatabase" localSheetId="0" hidden="1">COG!$A$3:$G$76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4" l="1"/>
  <c r="F41" i="4"/>
  <c r="E41" i="4"/>
  <c r="C41" i="4"/>
  <c r="D40" i="4"/>
  <c r="G40" i="4" s="1"/>
  <c r="D39" i="4"/>
  <c r="G39" i="4" s="1"/>
  <c r="D38" i="4"/>
  <c r="G38" i="4" s="1"/>
  <c r="D37" i="4"/>
  <c r="G37" i="4" s="1"/>
  <c r="D36" i="4"/>
  <c r="G36" i="4" s="1"/>
  <c r="D35" i="4"/>
  <c r="G35" i="4" s="1"/>
  <c r="D34" i="4"/>
  <c r="G34" i="4" s="1"/>
  <c r="B41" i="4"/>
  <c r="F27" i="4"/>
  <c r="E27" i="4"/>
  <c r="D26" i="4"/>
  <c r="G26" i="4" s="1"/>
  <c r="D25" i="4"/>
  <c r="G25" i="4" s="1"/>
  <c r="D24" i="4"/>
  <c r="G24" i="4" s="1"/>
  <c r="D23" i="4"/>
  <c r="G23" i="4" s="1"/>
  <c r="C27" i="4"/>
  <c r="B27" i="4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F16" i="4"/>
  <c r="E16" i="4"/>
  <c r="C16" i="4"/>
  <c r="G27" i="4" l="1"/>
  <c r="G41" i="4"/>
  <c r="D27" i="4"/>
  <c r="D41" i="4"/>
  <c r="G16" i="4"/>
  <c r="D16" i="4"/>
  <c r="D37" i="5" l="1"/>
  <c r="G37" i="5" s="1"/>
  <c r="D36" i="5"/>
  <c r="G36" i="5" s="1"/>
  <c r="D35" i="5"/>
  <c r="D34" i="5"/>
  <c r="G34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4" i="5"/>
  <c r="G24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4" i="5"/>
  <c r="G14" i="5" s="1"/>
  <c r="D13" i="5"/>
  <c r="D12" i="5"/>
  <c r="G12" i="5" s="1"/>
  <c r="D11" i="5"/>
  <c r="G11" i="5" s="1"/>
  <c r="D10" i="5"/>
  <c r="G10" i="5" s="1"/>
  <c r="D9" i="5"/>
  <c r="G9" i="5" s="1"/>
  <c r="D8" i="5"/>
  <c r="G8" i="5" s="1"/>
  <c r="D7" i="5"/>
  <c r="G7" i="5" s="1"/>
  <c r="F33" i="5"/>
  <c r="F23" i="5"/>
  <c r="F15" i="5"/>
  <c r="F6" i="5"/>
  <c r="E33" i="5"/>
  <c r="E23" i="5"/>
  <c r="E15" i="5"/>
  <c r="E6" i="5"/>
  <c r="C33" i="5"/>
  <c r="C23" i="5"/>
  <c r="C15" i="5"/>
  <c r="C6" i="5"/>
  <c r="B33" i="5"/>
  <c r="B23" i="5"/>
  <c r="B15" i="5"/>
  <c r="B6" i="5"/>
  <c r="F15" i="8"/>
  <c r="E15" i="8"/>
  <c r="D14" i="8"/>
  <c r="G14" i="8" s="1"/>
  <c r="D12" i="8"/>
  <c r="G12" i="8" s="1"/>
  <c r="D10" i="8"/>
  <c r="G10" i="8" s="1"/>
  <c r="D8" i="8"/>
  <c r="G8" i="8" s="1"/>
  <c r="D6" i="8"/>
  <c r="G6" i="8" s="1"/>
  <c r="C15" i="8"/>
  <c r="B15" i="8"/>
  <c r="D6" i="6"/>
  <c r="G6" i="6" s="1"/>
  <c r="D7" i="6"/>
  <c r="G7" i="6" s="1"/>
  <c r="D8" i="6"/>
  <c r="G8" i="6" s="1"/>
  <c r="D9" i="6"/>
  <c r="G9" i="6" s="1"/>
  <c r="D10" i="6"/>
  <c r="G10" i="6" s="1"/>
  <c r="D11" i="6"/>
  <c r="D12" i="6"/>
  <c r="G12" i="6" s="1"/>
  <c r="G63" i="6"/>
  <c r="G11" i="6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B65" i="6"/>
  <c r="B57" i="6"/>
  <c r="B53" i="6"/>
  <c r="D53" i="6" s="1"/>
  <c r="G53" i="6" s="1"/>
  <c r="B43" i="6"/>
  <c r="B33" i="6"/>
  <c r="B23" i="6"/>
  <c r="B13" i="6"/>
  <c r="B5" i="6"/>
  <c r="D43" i="6" l="1"/>
  <c r="G43" i="6" s="1"/>
  <c r="D23" i="6"/>
  <c r="G23" i="6" s="1"/>
  <c r="D69" i="6"/>
  <c r="G69" i="6" s="1"/>
  <c r="D13" i="6"/>
  <c r="G13" i="6" s="1"/>
  <c r="D33" i="6"/>
  <c r="G33" i="6" s="1"/>
  <c r="D65" i="6"/>
  <c r="G65" i="6" s="1"/>
  <c r="D57" i="6"/>
  <c r="G57" i="6" s="1"/>
  <c r="F77" i="6"/>
  <c r="B77" i="6"/>
  <c r="C77" i="6"/>
  <c r="D5" i="6"/>
  <c r="E77" i="6"/>
  <c r="D15" i="8"/>
  <c r="B38" i="5"/>
  <c r="G23" i="5"/>
  <c r="G15" i="5"/>
  <c r="D33" i="5"/>
  <c r="G35" i="5"/>
  <c r="G33" i="5" s="1"/>
  <c r="D6" i="5"/>
  <c r="G13" i="5"/>
  <c r="G6" i="5" s="1"/>
  <c r="C38" i="5"/>
  <c r="E38" i="5"/>
  <c r="F38" i="5"/>
  <c r="D23" i="5"/>
  <c r="D15" i="5"/>
  <c r="G15" i="8"/>
  <c r="D38" i="5" l="1"/>
  <c r="D77" i="6"/>
  <c r="G5" i="6"/>
  <c r="G77" i="6" s="1"/>
  <c r="G38" i="5"/>
</calcChain>
</file>

<file path=xl/sharedStrings.xml><?xml version="1.0" encoding="utf-8"?>
<sst xmlns="http://schemas.openxmlformats.org/spreadsheetml/2006/main" count="204" uniqueCount="144">
  <si>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</si>
  <si>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</si>
  <si>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</si>
  <si>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</si>
  <si>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</si>
  <si>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</si>
  <si>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</si>
  <si>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</si>
  <si>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</si>
  <si>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</si>
  <si>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</si>
  <si>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</si>
  <si>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</si>
  <si>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</si>
  <si>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</si>
  <si>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</si>
  <si>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</si>
  <si>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</si>
  <si>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</si>
  <si>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</si>
  <si>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</si>
  <si>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</si>
  <si>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</si>
  <si>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</si>
  <si>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</si>
  <si>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</si>
  <si>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</si>
  <si>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</si>
  <si>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</si>
  <si>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</si>
  <si>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</si>
  <si>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</si>
  <si>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</si>
  <si>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</si>
  <si>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</si>
  <si>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</si>
  <si>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</si>
  <si>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</si>
  <si>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</si>
  <si>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</si>
  <si>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</si>
  <si>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</si>
  <si>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</si>
  <si>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</si>
  <si>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</si>
  <si>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</si>
  <si>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</si>
  <si>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</si>
  <si>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</si>
  <si>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</si>
  <si>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</si>
  <si>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</si>
  <si>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</si>
  <si>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</si>
  <si>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</si>
  <si>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</si>
  <si>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</si>
  <si>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</si>
  <si>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</si>
  <si>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</si>
  <si>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</si>
  <si>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</si>
  <si>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</si>
  <si>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</si>
  <si>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</si>
  <si>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</si>
  <si>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</si>
  <si>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</si>
  <si>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</si>
  <si>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</si>
  <si>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</si>
  <si>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</si>
  <si>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</si>
  <si>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</si>
  <si>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</si>
  <si>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</si>
  <si>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</si>
  <si>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</si>
  <si>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</si>
  <si>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</si>
  <si>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</si>
  <si>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</si>
  <si>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</si>
  <si>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</si>
  <si>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</si>
  <si>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</si>
  <si>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</si>
  <si>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</si>
  <si>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</si>
  <si>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</si>
  <si>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</si>
  <si>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</si>
  <si>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</si>
  <si>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</si>
  <si>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</si>
  <si>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</si>
  <si>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</si>
  <si>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</si>
  <si>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</si>
  <si>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</si>
  <si>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</si>
  <si>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</si>
  <si>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</si>
  <si>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</si>
  <si>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</si>
  <si>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</si>
  <si>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</si>
  <si>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</si>
  <si>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</si>
  <si>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</si>
  <si>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</si>
  <si>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</si>
  <si>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</si>
  <si>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</si>
  <si>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</si>
  <si>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</si>
  <si>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</si>
  <si>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</si>
  <si>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</si>
  <si>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</si>
  <si>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</si>
  <si>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</si>
  <si>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</si>
  <si>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</si>
  <si>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</si>
  <si>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</si>
  <si>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</si>
  <si>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</si>
  <si>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</si>
  <si>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</si>
  <si>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</si>
  <si>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</si>
  <si>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Entidades Paraestatales Financieras No Monetarias con Participación Estatal Mayoritaria</t>
  </si>
  <si>
    <t>Casa de la Cultura Fray Nicolás P. Navarrete del Municipio de Santiago Maravatío, Guanajuato.
Estado Analítico del Ejercicio del Presupuesto de Egresos
Clasificación por Objeto del Gasto (Capítulo y Concepto)
Del 1 de Enero al 31 de Diciembre de 2023</t>
  </si>
  <si>
    <t>Casa de la Cultura Fray Nicolás P. Navarrete del Municipio de Santiago Maravatío, Guanajuato.
Estado Analítico del Ejercicio del Presupuesto de Egresos
Clasificación Económica (por Tipo de Gasto)
Del 1 de Enero al 31 de Diciembre de 2023</t>
  </si>
  <si>
    <t>31120M36C010100 GERENCIA ADMINISTRATIVA</t>
  </si>
  <si>
    <t>Casa de la Cultura Fray Nicolás P. Navarrete del Municipio de Santiago Maravatío, Guanajuato.
Estado Analítico del Ejercicio del Presupuesto de Egresos
Clasificación Administrativa
Del 1 de Enero al 31 de Diciembre de 2023</t>
  </si>
  <si>
    <t>Casa de la Cultura Fray Nicolás P. Navarrete del Municipio de Santiago Maravatío, Guanajuato.
Estado Analítico del Ejercicio del Presupuesto de Egresos
Clasificación Administrativa (Poderes)
Del 1 de Enero al 31 de Diciembre de 2023</t>
  </si>
  <si>
    <t>Casa de la Cultura Fray Nicolás P. Navarrete del Municipio de Santiago Maravatío, Guanajuato.
Estado Analítico del Ejercicio del Presupuesto de Egresos
Clasificación Administrativa (Sector Paraestatal)
Del 1 de Enero al 31 de Diciembre de 2023</t>
  </si>
  <si>
    <t>Casa de la Cultura Fray Nicolás P. Navarrete del Municipio de Santiago Maravatío, Guanajuato.
Estado Analítico del Ejercicio del Presupuesto de Egresos
Clasificación Funcional (Finalidad y Función)
Del 1 de Enero al 31 de Diciembre de 2023</t>
  </si>
  <si>
    <t>Dependencia o Unidad Administrativa 1</t>
  </si>
  <si>
    <t>Dependencia o Unidad Administrativa 8</t>
  </si>
  <si>
    <t>Dependencia o Unidad Administrativa xx</t>
  </si>
  <si>
    <t xml:space="preserve">
Coordinación de la Politica de 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</si>
</sst>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7">
    <xf numFmtId="0" fontId="0" fillId="0" borderId="0" xfId="0"/>
    <xf numFmtId="0" fontId="0" fillId="0" borderId="0" xfId="0" applyProtection="1">
      <protection locked="0"/>
    </xf>
    <xf numFmtId="0" fontId="0" fillId="0" borderId="0" xfId="0" applyFont="1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6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/>
    </xf>
    <xf numFmtId="4" fontId="2" fillId="0" borderId="12" xfId="0" applyNumberFormat="1" applyFont="1" applyFill="1" applyBorder="1" applyProtection="1">
      <protection locked="0"/>
    </xf>
    <xf numFmtId="4" fontId="2" fillId="0" borderId="10" xfId="9" applyNumberFormat="1" applyFont="1" applyFill="1" applyBorder="1" applyAlignment="1">
      <alignment horizontal="center" vertical="center" wrapText="1"/>
    </xf>
    <xf numFmtId="0" fontId="0" fillId="0" borderId="0" xfId="0" applyFont="1" applyFill="1" applyProtection="1">
      <protection locked="0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/>
      <protection locked="0"/>
    </xf>
    <xf numFmtId="0" fontId="6" fillId="0" borderId="8" xfId="0" applyFont="1" applyFill="1" applyBorder="1" applyAlignment="1" applyProtection="1">
      <alignment horizontal="center"/>
      <protection locked="0"/>
    </xf>
    <xf numFmtId="4" fontId="6" fillId="0" borderId="10" xfId="0" applyNumberFormat="1" applyFont="1" applyFill="1" applyBorder="1" applyProtection="1">
      <protection locked="0"/>
    </xf>
    <xf numFmtId="4" fontId="6" fillId="0" borderId="12" xfId="0" applyNumberFormat="1" applyFont="1" applyFill="1" applyBorder="1" applyProtection="1">
      <protection locked="0"/>
    </xf>
    <xf numFmtId="4" fontId="2" fillId="0" borderId="11" xfId="0" applyNumberFormat="1" applyFont="1" applyFill="1" applyBorder="1" applyProtection="1">
      <protection locked="0"/>
    </xf>
    <xf numFmtId="4" fontId="6" fillId="0" borderId="11" xfId="0" applyNumberFormat="1" applyFont="1" applyFill="1" applyBorder="1" applyProtection="1">
      <protection locked="0"/>
    </xf>
    <xf numFmtId="4" fontId="6" fillId="0" borderId="6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alignment horizontal="left"/>
    </xf>
    <xf numFmtId="0" fontId="8" fillId="0" borderId="1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 indent="1"/>
    </xf>
    <xf numFmtId="0" fontId="2" fillId="0" borderId="4" xfId="0" applyFont="1" applyFill="1" applyBorder="1" applyAlignment="1" applyProtection="1">
      <alignment horizontal="left" indent="1"/>
    </xf>
    <xf numFmtId="0" fontId="2" fillId="0" borderId="2" xfId="9" applyFont="1" applyFill="1" applyBorder="1" applyAlignment="1">
      <alignment horizontal="left" vertical="center" indent="1"/>
    </xf>
    <xf numFmtId="0" fontId="2" fillId="0" borderId="3" xfId="0" applyFont="1" applyFill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wrapText="1" indent="1"/>
      <protection locked="0"/>
    </xf>
    <xf numFmtId="0" fontId="2" fillId="0" borderId="0" xfId="0" applyFont="1" applyFill="1" applyBorder="1" applyAlignment="1">
      <alignment horizontal="left" wrapText="1" indent="1"/>
    </xf>
    <xf numFmtId="0" fontId="0" fillId="0" borderId="0" xfId="0" applyBorder="1" applyProtection="1">
      <protection locked="0"/>
    </xf>
    <xf numFmtId="0" fontId="6" fillId="2" borderId="2" xfId="9" applyFont="1" applyFill="1" applyBorder="1" applyAlignment="1">
      <alignment vertical="center" wrapText="1"/>
    </xf>
    <xf numFmtId="0" fontId="6" fillId="2" borderId="5" xfId="9" applyFont="1" applyFill="1" applyBorder="1" applyAlignment="1">
      <alignment vertical="center" wrapText="1"/>
    </xf>
    <xf numFmtId="0" fontId="6" fillId="2" borderId="6" xfId="9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 wrapText="1"/>
    </xf>
    <xf numFmtId="0" fontId="6" fillId="2" borderId="6" xfId="9" applyFont="1" applyFill="1" applyBorder="1" applyAlignment="1">
      <alignment vertical="center" wrapTex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6" xfId="0" applyBorder="1" applyProtection="1">
      <protection locked="0"/>
    </xf>
    <xf numFmtId="0" fontId="2" fillId="0" borderId="6" xfId="0" applyFont="1" applyBorder="1" applyProtection="1"/>
    <xf numFmtId="4" fontId="2" fillId="0" borderId="6" xfId="0" applyNumberFormat="1" applyFont="1" applyBorder="1" applyProtection="1">
      <protection locked="0"/>
    </xf>
    <xf numFmtId="0" fontId="6" fillId="0" borderId="6" xfId="0" applyFont="1" applyFill="1" applyBorder="1" applyAlignment="1" applyProtection="1">
      <alignment horizontal="center"/>
      <protection locked="0"/>
    </xf>
    <xf numFmtId="4" fontId="6" fillId="0" borderId="3" xfId="0" applyNumberFormat="1" applyFont="1" applyFill="1" applyBorder="1" applyProtection="1">
      <protection locked="0"/>
    </xf>
    <xf numFmtId="0" fontId="0" fillId="0" borderId="2" xfId="0" applyFont="1" applyBorder="1" applyProtection="1">
      <protection locked="0"/>
    </xf>
    <xf numFmtId="0" fontId="6" fillId="0" borderId="12" xfId="0" applyFont="1" applyFill="1" applyBorder="1" applyAlignment="1">
      <alignment horizontal="left" vertical="center"/>
    </xf>
    <xf numFmtId="0" fontId="0" fillId="0" borderId="10" xfId="0" applyFont="1" applyBorder="1" applyProtection="1"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0"/>
  <sheetViews>
    <sheetView showGridLines="0" workbookViewId="0">
      <selection activeCell="A9" sqref="A9"/>
    </sheetView>
  </sheetViews>
  <sheetFormatPr baseColWidth="10" defaultColWidth="12" defaultRowHeight="10.199999999999999" x14ac:dyDescent="0.2"/>
  <cols>
    <col min="1" max="1" width="62.85546875" style="1" customWidth="1"/>
    <col min="2" max="2" width="18.28515625" style="1" customWidth="1"/>
    <col min="3" max="3" width="19.85546875" style="1" customWidth="1"/>
    <col min="4" max="7" width="18.28515625" style="1" customWidth="1"/>
    <col min="8" max="16384" width="12" style="1"/>
  </cols>
  <sheetData>
    <row r="1" spans="1:8" ht="50.1" customHeight="1" x14ac:dyDescent="0.2">
      <c r="A1" s="42" t="s">
        <v>133</v>
      </c>
      <c r="B1" s="42"/>
      <c r="C1" s="42"/>
      <c r="D1" s="42"/>
      <c r="E1" s="42"/>
      <c r="F1" s="42"/>
      <c r="G1" s="43"/>
    </row>
    <row r="2" spans="1:8" x14ac:dyDescent="0.2">
      <c r="A2" s="28"/>
      <c r="B2" s="44" t="s">
        <v>62</v>
      </c>
      <c r="C2" s="42"/>
      <c r="D2" s="42"/>
      <c r="E2" s="42"/>
      <c r="F2" s="43"/>
      <c r="G2" s="45" t="s">
        <v>61</v>
      </c>
    </row>
    <row r="3" spans="1:8" ht="24.9" customHeight="1" x14ac:dyDescent="0.2">
      <c r="A3" s="31" t="s">
        <v>56</v>
      </c>
      <c r="B3" s="3" t="s">
        <v>57</v>
      </c>
      <c r="C3" s="3" t="s">
        <v>122</v>
      </c>
      <c r="D3" s="3" t="s">
        <v>58</v>
      </c>
      <c r="E3" s="3" t="s">
        <v>59</v>
      </c>
      <c r="F3" s="3" t="s">
        <v>60</v>
      </c>
      <c r="G3" s="46"/>
    </row>
    <row r="4" spans="1:8" x14ac:dyDescent="0.2">
      <c r="A4" s="29"/>
      <c r="B4" s="4">
        <v>1</v>
      </c>
      <c r="C4" s="4">
        <v>2</v>
      </c>
      <c r="D4" s="4" t="s">
        <v>123</v>
      </c>
      <c r="E4" s="4">
        <v>4</v>
      </c>
      <c r="F4" s="4">
        <v>5</v>
      </c>
      <c r="G4" s="4" t="s">
        <v>124</v>
      </c>
    </row>
    <row r="5" spans="1:8" x14ac:dyDescent="0.2">
      <c r="A5" s="18" t="s">
        <v>63</v>
      </c>
      <c r="B5" s="13">
        <f>SUM(B6:B12)</f>
        <v>1511025.1400000001</v>
      </c>
      <c r="C5" s="13">
        <f>SUM(C6:C12)</f>
        <v>88205.3</v>
      </c>
      <c r="D5" s="13">
        <f>B5+C5</f>
        <v>1599230.4400000002</v>
      </c>
      <c r="E5" s="13">
        <f>SUM(E6:E12)</f>
        <v>1518863.95</v>
      </c>
      <c r="F5" s="13">
        <f>SUM(F6:F12)</f>
        <v>1518863.95</v>
      </c>
      <c r="G5" s="13">
        <f>D5-E5</f>
        <v>80366.490000000224</v>
      </c>
    </row>
    <row r="6" spans="1:8" x14ac:dyDescent="0.2">
      <c r="A6" s="20" t="s">
        <v>67</v>
      </c>
      <c r="B6" s="6">
        <v>1181460.78</v>
      </c>
      <c r="C6" s="6">
        <v>0</v>
      </c>
      <c r="D6" s="6">
        <f t="shared" ref="D6:D69" si="0">B6+C6</f>
        <v>1181460.78</v>
      </c>
      <c r="E6" s="6">
        <v>1180233.68</v>
      </c>
      <c r="F6" s="6">
        <v>1180233.68</v>
      </c>
      <c r="G6" s="6">
        <f t="shared" ref="G6:G69" si="1">D6-E6</f>
        <v>1227.1000000000931</v>
      </c>
      <c r="H6" s="10">
        <v>1100</v>
      </c>
    </row>
    <row r="7" spans="1:8" x14ac:dyDescent="0.2">
      <c r="A7" s="20" t="s">
        <v>68</v>
      </c>
      <c r="B7" s="6">
        <v>152174.38</v>
      </c>
      <c r="C7" s="6">
        <v>0</v>
      </c>
      <c r="D7" s="6">
        <f t="shared" si="0"/>
        <v>152174.38</v>
      </c>
      <c r="E7" s="6">
        <v>128246</v>
      </c>
      <c r="F7" s="6">
        <v>128246</v>
      </c>
      <c r="G7" s="6">
        <f t="shared" si="1"/>
        <v>23928.380000000005</v>
      </c>
      <c r="H7" s="10">
        <v>1200</v>
      </c>
    </row>
    <row r="8" spans="1:8" x14ac:dyDescent="0.2">
      <c r="A8" s="20" t="s">
        <v>69</v>
      </c>
      <c r="B8" s="6">
        <v>176889.98</v>
      </c>
      <c r="C8" s="6">
        <v>0</v>
      </c>
      <c r="D8" s="6">
        <f t="shared" si="0"/>
        <v>176889.98</v>
      </c>
      <c r="E8" s="6">
        <v>175383.27</v>
      </c>
      <c r="F8" s="6">
        <v>175383.27</v>
      </c>
      <c r="G8" s="6">
        <f t="shared" si="1"/>
        <v>1506.710000000021</v>
      </c>
      <c r="H8" s="10">
        <v>1300</v>
      </c>
    </row>
    <row r="9" spans="1:8" x14ac:dyDescent="0.2">
      <c r="A9" s="20" t="s">
        <v>33</v>
      </c>
      <c r="B9" s="6">
        <v>0</v>
      </c>
      <c r="C9" s="6">
        <v>0</v>
      </c>
      <c r="D9" s="6">
        <f t="shared" si="0"/>
        <v>0</v>
      </c>
      <c r="E9" s="6">
        <v>0</v>
      </c>
      <c r="F9" s="6">
        <v>0</v>
      </c>
      <c r="G9" s="6">
        <f t="shared" si="1"/>
        <v>0</v>
      </c>
      <c r="H9" s="10">
        <v>1400</v>
      </c>
    </row>
    <row r="10" spans="1:8" x14ac:dyDescent="0.2">
      <c r="A10" s="20" t="s">
        <v>70</v>
      </c>
      <c r="B10" s="6">
        <v>500</v>
      </c>
      <c r="C10" s="6">
        <v>88205.3</v>
      </c>
      <c r="D10" s="6">
        <f t="shared" si="0"/>
        <v>88705.3</v>
      </c>
      <c r="E10" s="6">
        <v>35001</v>
      </c>
      <c r="F10" s="6">
        <v>35001</v>
      </c>
      <c r="G10" s="6">
        <f t="shared" si="1"/>
        <v>53704.3</v>
      </c>
      <c r="H10" s="10">
        <v>1500</v>
      </c>
    </row>
    <row r="11" spans="1:8" x14ac:dyDescent="0.2">
      <c r="A11" s="20" t="s">
        <v>34</v>
      </c>
      <c r="B11" s="6">
        <v>0</v>
      </c>
      <c r="C11" s="6">
        <v>0</v>
      </c>
      <c r="D11" s="6">
        <f t="shared" si="0"/>
        <v>0</v>
      </c>
      <c r="E11" s="6">
        <v>0</v>
      </c>
      <c r="F11" s="6">
        <v>0</v>
      </c>
      <c r="G11" s="6">
        <f t="shared" si="1"/>
        <v>0</v>
      </c>
      <c r="H11" s="10">
        <v>1600</v>
      </c>
    </row>
    <row r="12" spans="1:8" x14ac:dyDescent="0.2">
      <c r="A12" s="20" t="s">
        <v>71</v>
      </c>
      <c r="B12" s="6">
        <v>0</v>
      </c>
      <c r="C12" s="6">
        <v>0</v>
      </c>
      <c r="D12" s="6">
        <f t="shared" si="0"/>
        <v>0</v>
      </c>
      <c r="E12" s="6">
        <v>0</v>
      </c>
      <c r="F12" s="6">
        <v>0</v>
      </c>
      <c r="G12" s="6">
        <f t="shared" si="1"/>
        <v>0</v>
      </c>
      <c r="H12" s="10">
        <v>1700</v>
      </c>
    </row>
    <row r="13" spans="1:8" x14ac:dyDescent="0.2">
      <c r="A13" s="18" t="s">
        <v>127</v>
      </c>
      <c r="B13" s="14">
        <f>SUM(B14:B22)</f>
        <v>229384.62</v>
      </c>
      <c r="C13" s="14">
        <f>SUM(C14:C22)</f>
        <v>10000</v>
      </c>
      <c r="D13" s="14">
        <f t="shared" si="0"/>
        <v>239384.62</v>
      </c>
      <c r="E13" s="14">
        <f>SUM(E14:E22)</f>
        <v>200633.80000000002</v>
      </c>
      <c r="F13" s="14">
        <f>SUM(F14:F22)</f>
        <v>200633.80000000002</v>
      </c>
      <c r="G13" s="14">
        <f t="shared" si="1"/>
        <v>38750.819999999978</v>
      </c>
      <c r="H13" s="19">
        <v>0</v>
      </c>
    </row>
    <row r="14" spans="1:8" x14ac:dyDescent="0.2">
      <c r="A14" s="20" t="s">
        <v>72</v>
      </c>
      <c r="B14" s="6">
        <v>65384.62</v>
      </c>
      <c r="C14" s="6">
        <v>-1000</v>
      </c>
      <c r="D14" s="6">
        <f t="shared" si="0"/>
        <v>64384.62</v>
      </c>
      <c r="E14" s="6">
        <v>53140.51</v>
      </c>
      <c r="F14" s="6">
        <v>53140.51</v>
      </c>
      <c r="G14" s="6">
        <f t="shared" si="1"/>
        <v>11244.11</v>
      </c>
      <c r="H14" s="10">
        <v>2100</v>
      </c>
    </row>
    <row r="15" spans="1:8" x14ac:dyDescent="0.2">
      <c r="A15" s="20" t="s">
        <v>73</v>
      </c>
      <c r="B15" s="6">
        <v>60000</v>
      </c>
      <c r="C15" s="6">
        <v>5000</v>
      </c>
      <c r="D15" s="6">
        <f t="shared" si="0"/>
        <v>65000</v>
      </c>
      <c r="E15" s="6">
        <v>47165.64</v>
      </c>
      <c r="F15" s="6">
        <v>47165.64</v>
      </c>
      <c r="G15" s="6">
        <f t="shared" si="1"/>
        <v>17834.36</v>
      </c>
      <c r="H15" s="10">
        <v>2200</v>
      </c>
    </row>
    <row r="16" spans="1:8" x14ac:dyDescent="0.2">
      <c r="A16" s="20" t="s">
        <v>74</v>
      </c>
      <c r="B16" s="6">
        <v>0</v>
      </c>
      <c r="C16" s="6">
        <v>0</v>
      </c>
      <c r="D16" s="6">
        <f t="shared" si="0"/>
        <v>0</v>
      </c>
      <c r="E16" s="6">
        <v>0</v>
      </c>
      <c r="F16" s="6">
        <v>0</v>
      </c>
      <c r="G16" s="6">
        <f t="shared" si="1"/>
        <v>0</v>
      </c>
      <c r="H16" s="10">
        <v>2300</v>
      </c>
    </row>
    <row r="17" spans="1:8" x14ac:dyDescent="0.2">
      <c r="A17" s="20" t="s">
        <v>75</v>
      </c>
      <c r="B17" s="6">
        <v>7000</v>
      </c>
      <c r="C17" s="6">
        <v>0</v>
      </c>
      <c r="D17" s="6">
        <f t="shared" si="0"/>
        <v>7000</v>
      </c>
      <c r="E17" s="6">
        <v>3693.02</v>
      </c>
      <c r="F17" s="6">
        <v>3693.02</v>
      </c>
      <c r="G17" s="6">
        <f t="shared" si="1"/>
        <v>3306.98</v>
      </c>
      <c r="H17" s="10">
        <v>2400</v>
      </c>
    </row>
    <row r="18" spans="1:8" x14ac:dyDescent="0.2">
      <c r="A18" s="20" t="s">
        <v>76</v>
      </c>
      <c r="B18" s="6">
        <v>0</v>
      </c>
      <c r="C18" s="6">
        <v>0</v>
      </c>
      <c r="D18" s="6">
        <f t="shared" si="0"/>
        <v>0</v>
      </c>
      <c r="E18" s="6">
        <v>0</v>
      </c>
      <c r="F18" s="6">
        <v>0</v>
      </c>
      <c r="G18" s="6">
        <f t="shared" si="1"/>
        <v>0</v>
      </c>
      <c r="H18" s="10">
        <v>2500</v>
      </c>
    </row>
    <row r="19" spans="1:8" x14ac:dyDescent="0.2">
      <c r="A19" s="20" t="s">
        <v>77</v>
      </c>
      <c r="B19" s="6">
        <v>70000</v>
      </c>
      <c r="C19" s="6">
        <v>5000</v>
      </c>
      <c r="D19" s="6">
        <f t="shared" si="0"/>
        <v>75000</v>
      </c>
      <c r="E19" s="6">
        <v>73096.460000000006</v>
      </c>
      <c r="F19" s="6">
        <v>73096.460000000006</v>
      </c>
      <c r="G19" s="6">
        <f t="shared" si="1"/>
        <v>1903.5399999999936</v>
      </c>
      <c r="H19" s="10">
        <v>2600</v>
      </c>
    </row>
    <row r="20" spans="1:8" x14ac:dyDescent="0.2">
      <c r="A20" s="20" t="s">
        <v>78</v>
      </c>
      <c r="B20" s="6">
        <v>12000</v>
      </c>
      <c r="C20" s="6">
        <v>1000</v>
      </c>
      <c r="D20" s="6">
        <f t="shared" si="0"/>
        <v>13000</v>
      </c>
      <c r="E20" s="6">
        <v>12367.17</v>
      </c>
      <c r="F20" s="6">
        <v>12367.17</v>
      </c>
      <c r="G20" s="6">
        <f t="shared" si="1"/>
        <v>632.82999999999993</v>
      </c>
      <c r="H20" s="10">
        <v>2700</v>
      </c>
    </row>
    <row r="21" spans="1:8" x14ac:dyDescent="0.2">
      <c r="A21" s="20" t="s">
        <v>79</v>
      </c>
      <c r="B21" s="6">
        <v>0</v>
      </c>
      <c r="C21" s="6">
        <v>0</v>
      </c>
      <c r="D21" s="6">
        <f t="shared" si="0"/>
        <v>0</v>
      </c>
      <c r="E21" s="6">
        <v>0</v>
      </c>
      <c r="F21" s="6">
        <v>0</v>
      </c>
      <c r="G21" s="6">
        <f t="shared" si="1"/>
        <v>0</v>
      </c>
      <c r="H21" s="10">
        <v>2800</v>
      </c>
    </row>
    <row r="22" spans="1:8" x14ac:dyDescent="0.2">
      <c r="A22" s="20" t="s">
        <v>80</v>
      </c>
      <c r="B22" s="6">
        <v>15000</v>
      </c>
      <c r="C22" s="6">
        <v>0</v>
      </c>
      <c r="D22" s="6">
        <f t="shared" si="0"/>
        <v>15000</v>
      </c>
      <c r="E22" s="6">
        <v>11171</v>
      </c>
      <c r="F22" s="6">
        <v>11171</v>
      </c>
      <c r="G22" s="6">
        <f t="shared" si="1"/>
        <v>3829</v>
      </c>
      <c r="H22" s="10">
        <v>2900</v>
      </c>
    </row>
    <row r="23" spans="1:8" x14ac:dyDescent="0.2">
      <c r="A23" s="18" t="s">
        <v>64</v>
      </c>
      <c r="B23" s="14">
        <f>SUM(B24:B32)</f>
        <v>266275.75</v>
      </c>
      <c r="C23" s="14">
        <f>SUM(C24:C32)</f>
        <v>94000</v>
      </c>
      <c r="D23" s="14">
        <f t="shared" si="0"/>
        <v>360275.75</v>
      </c>
      <c r="E23" s="14">
        <f>SUM(E24:E32)</f>
        <v>252082.26</v>
      </c>
      <c r="F23" s="14">
        <f>SUM(F24:F32)</f>
        <v>252082.26</v>
      </c>
      <c r="G23" s="14">
        <f t="shared" si="1"/>
        <v>108193.48999999999</v>
      </c>
      <c r="H23" s="19">
        <v>0</v>
      </c>
    </row>
    <row r="24" spans="1:8" x14ac:dyDescent="0.2">
      <c r="A24" s="20" t="s">
        <v>81</v>
      </c>
      <c r="B24" s="6">
        <v>16960</v>
      </c>
      <c r="C24" s="6">
        <v>0</v>
      </c>
      <c r="D24" s="6">
        <f t="shared" si="0"/>
        <v>16960</v>
      </c>
      <c r="E24" s="6">
        <v>16278</v>
      </c>
      <c r="F24" s="6">
        <v>16278</v>
      </c>
      <c r="G24" s="6">
        <f t="shared" si="1"/>
        <v>682</v>
      </c>
      <c r="H24" s="10">
        <v>3100</v>
      </c>
    </row>
    <row r="25" spans="1:8" x14ac:dyDescent="0.2">
      <c r="A25" s="20" t="s">
        <v>82</v>
      </c>
      <c r="B25" s="6">
        <v>16300</v>
      </c>
      <c r="C25" s="6">
        <v>0</v>
      </c>
      <c r="D25" s="6">
        <f t="shared" si="0"/>
        <v>16300</v>
      </c>
      <c r="E25" s="6">
        <v>7343.99</v>
      </c>
      <c r="F25" s="6">
        <v>7343.99</v>
      </c>
      <c r="G25" s="6">
        <f t="shared" si="1"/>
        <v>8956.01</v>
      </c>
      <c r="H25" s="10">
        <v>3200</v>
      </c>
    </row>
    <row r="26" spans="1:8" x14ac:dyDescent="0.2">
      <c r="A26" s="20" t="s">
        <v>83</v>
      </c>
      <c r="B26" s="6">
        <v>12700</v>
      </c>
      <c r="C26" s="6">
        <v>0</v>
      </c>
      <c r="D26" s="6">
        <f t="shared" si="0"/>
        <v>12700</v>
      </c>
      <c r="E26" s="6">
        <v>10999.99</v>
      </c>
      <c r="F26" s="6">
        <v>10999.99</v>
      </c>
      <c r="G26" s="6">
        <f t="shared" si="1"/>
        <v>1700.0100000000002</v>
      </c>
      <c r="H26" s="10">
        <v>3300</v>
      </c>
    </row>
    <row r="27" spans="1:8" x14ac:dyDescent="0.2">
      <c r="A27" s="20" t="s">
        <v>84</v>
      </c>
      <c r="B27" s="6">
        <v>12600</v>
      </c>
      <c r="C27" s="6">
        <v>0</v>
      </c>
      <c r="D27" s="6">
        <f t="shared" si="0"/>
        <v>12600</v>
      </c>
      <c r="E27" s="6">
        <v>8561.68</v>
      </c>
      <c r="F27" s="6">
        <v>8561.68</v>
      </c>
      <c r="G27" s="6">
        <f t="shared" si="1"/>
        <v>4038.3199999999997</v>
      </c>
      <c r="H27" s="10">
        <v>3400</v>
      </c>
    </row>
    <row r="28" spans="1:8" x14ac:dyDescent="0.2">
      <c r="A28" s="20" t="s">
        <v>85</v>
      </c>
      <c r="B28" s="6">
        <v>25000</v>
      </c>
      <c r="C28" s="6">
        <v>-1200</v>
      </c>
      <c r="D28" s="6">
        <f t="shared" si="0"/>
        <v>23800</v>
      </c>
      <c r="E28" s="6">
        <v>8440.7999999999993</v>
      </c>
      <c r="F28" s="6">
        <v>8440.7999999999993</v>
      </c>
      <c r="G28" s="6">
        <f t="shared" si="1"/>
        <v>15359.2</v>
      </c>
      <c r="H28" s="10">
        <v>3500</v>
      </c>
    </row>
    <row r="29" spans="1:8" x14ac:dyDescent="0.2">
      <c r="A29" s="20" t="s">
        <v>86</v>
      </c>
      <c r="B29" s="6">
        <v>0</v>
      </c>
      <c r="C29" s="6">
        <v>0</v>
      </c>
      <c r="D29" s="6">
        <f t="shared" si="0"/>
        <v>0</v>
      </c>
      <c r="E29" s="6">
        <v>0</v>
      </c>
      <c r="F29" s="6">
        <v>0</v>
      </c>
      <c r="G29" s="6">
        <f t="shared" si="1"/>
        <v>0</v>
      </c>
      <c r="H29" s="10">
        <v>3600</v>
      </c>
    </row>
    <row r="30" spans="1:8" x14ac:dyDescent="0.2">
      <c r="A30" s="20" t="s">
        <v>87</v>
      </c>
      <c r="B30" s="6">
        <v>11400</v>
      </c>
      <c r="C30" s="6">
        <v>1700</v>
      </c>
      <c r="D30" s="6">
        <f t="shared" si="0"/>
        <v>13100</v>
      </c>
      <c r="E30" s="6">
        <v>10625.1</v>
      </c>
      <c r="F30" s="6">
        <v>10625.1</v>
      </c>
      <c r="G30" s="6">
        <f t="shared" si="1"/>
        <v>2474.8999999999996</v>
      </c>
      <c r="H30" s="10">
        <v>3700</v>
      </c>
    </row>
    <row r="31" spans="1:8" x14ac:dyDescent="0.2">
      <c r="A31" s="20" t="s">
        <v>88</v>
      </c>
      <c r="B31" s="6">
        <v>126000</v>
      </c>
      <c r="C31" s="6">
        <v>90000</v>
      </c>
      <c r="D31" s="6">
        <f t="shared" si="0"/>
        <v>216000</v>
      </c>
      <c r="E31" s="6">
        <v>142220.70000000001</v>
      </c>
      <c r="F31" s="6">
        <v>142220.70000000001</v>
      </c>
      <c r="G31" s="6">
        <f t="shared" si="1"/>
        <v>73779.299999999988</v>
      </c>
      <c r="H31" s="10">
        <v>3800</v>
      </c>
    </row>
    <row r="32" spans="1:8" x14ac:dyDescent="0.2">
      <c r="A32" s="20" t="s">
        <v>18</v>
      </c>
      <c r="B32" s="6">
        <v>45315.75</v>
      </c>
      <c r="C32" s="6">
        <v>3500</v>
      </c>
      <c r="D32" s="6">
        <f t="shared" si="0"/>
        <v>48815.75</v>
      </c>
      <c r="E32" s="6">
        <v>47612</v>
      </c>
      <c r="F32" s="6">
        <v>47612</v>
      </c>
      <c r="G32" s="6">
        <f t="shared" si="1"/>
        <v>1203.75</v>
      </c>
      <c r="H32" s="10">
        <v>3900</v>
      </c>
    </row>
    <row r="33" spans="1:8" x14ac:dyDescent="0.2">
      <c r="A33" s="18" t="s">
        <v>128</v>
      </c>
      <c r="B33" s="14">
        <f>SUM(B34:B42)</f>
        <v>0</v>
      </c>
      <c r="C33" s="14">
        <f>SUM(C34:C42)</f>
        <v>0</v>
      </c>
      <c r="D33" s="14">
        <f t="shared" si="0"/>
        <v>0</v>
      </c>
      <c r="E33" s="14">
        <f>SUM(E34:E42)</f>
        <v>0</v>
      </c>
      <c r="F33" s="14">
        <f>SUM(F34:F42)</f>
        <v>0</v>
      </c>
      <c r="G33" s="14">
        <f t="shared" si="1"/>
        <v>0</v>
      </c>
      <c r="H33" s="19">
        <v>0</v>
      </c>
    </row>
    <row r="34" spans="1:8" x14ac:dyDescent="0.2">
      <c r="A34" s="20" t="s">
        <v>89</v>
      </c>
      <c r="B34" s="6">
        <v>0</v>
      </c>
      <c r="C34" s="6">
        <v>0</v>
      </c>
      <c r="D34" s="6">
        <f t="shared" si="0"/>
        <v>0</v>
      </c>
      <c r="E34" s="6">
        <v>0</v>
      </c>
      <c r="F34" s="6">
        <v>0</v>
      </c>
      <c r="G34" s="6">
        <f t="shared" si="1"/>
        <v>0</v>
      </c>
      <c r="H34" s="10">
        <v>4100</v>
      </c>
    </row>
    <row r="35" spans="1:8" x14ac:dyDescent="0.2">
      <c r="A35" s="20" t="s">
        <v>90</v>
      </c>
      <c r="B35" s="6">
        <v>0</v>
      </c>
      <c r="C35" s="6">
        <v>0</v>
      </c>
      <c r="D35" s="6">
        <f t="shared" si="0"/>
        <v>0</v>
      </c>
      <c r="E35" s="6">
        <v>0</v>
      </c>
      <c r="F35" s="6">
        <v>0</v>
      </c>
      <c r="G35" s="6">
        <f t="shared" si="1"/>
        <v>0</v>
      </c>
      <c r="H35" s="10">
        <v>4200</v>
      </c>
    </row>
    <row r="36" spans="1:8" x14ac:dyDescent="0.2">
      <c r="A36" s="20" t="s">
        <v>91</v>
      </c>
      <c r="B36" s="6">
        <v>0</v>
      </c>
      <c r="C36" s="6">
        <v>0</v>
      </c>
      <c r="D36" s="6">
        <f t="shared" si="0"/>
        <v>0</v>
      </c>
      <c r="E36" s="6">
        <v>0</v>
      </c>
      <c r="F36" s="6">
        <v>0</v>
      </c>
      <c r="G36" s="6">
        <f t="shared" si="1"/>
        <v>0</v>
      </c>
      <c r="H36" s="10">
        <v>4300</v>
      </c>
    </row>
    <row r="37" spans="1:8" x14ac:dyDescent="0.2">
      <c r="A37" s="20" t="s">
        <v>92</v>
      </c>
      <c r="B37" s="6">
        <v>0</v>
      </c>
      <c r="C37" s="6">
        <v>0</v>
      </c>
      <c r="D37" s="6">
        <f t="shared" si="0"/>
        <v>0</v>
      </c>
      <c r="E37" s="6">
        <v>0</v>
      </c>
      <c r="F37" s="6">
        <v>0</v>
      </c>
      <c r="G37" s="6">
        <f t="shared" si="1"/>
        <v>0</v>
      </c>
      <c r="H37" s="10">
        <v>4400</v>
      </c>
    </row>
    <row r="38" spans="1:8" x14ac:dyDescent="0.2">
      <c r="A38" s="20" t="s">
        <v>39</v>
      </c>
      <c r="B38" s="6">
        <v>0</v>
      </c>
      <c r="C38" s="6">
        <v>0</v>
      </c>
      <c r="D38" s="6">
        <f t="shared" si="0"/>
        <v>0</v>
      </c>
      <c r="E38" s="6">
        <v>0</v>
      </c>
      <c r="F38" s="6">
        <v>0</v>
      </c>
      <c r="G38" s="6">
        <f t="shared" si="1"/>
        <v>0</v>
      </c>
      <c r="H38" s="10">
        <v>4500</v>
      </c>
    </row>
    <row r="39" spans="1:8" x14ac:dyDescent="0.2">
      <c r="A39" s="20" t="s">
        <v>93</v>
      </c>
      <c r="B39" s="6">
        <v>0</v>
      </c>
      <c r="C39" s="6">
        <v>0</v>
      </c>
      <c r="D39" s="6">
        <f t="shared" si="0"/>
        <v>0</v>
      </c>
      <c r="E39" s="6">
        <v>0</v>
      </c>
      <c r="F39" s="6">
        <v>0</v>
      </c>
      <c r="G39" s="6">
        <f t="shared" si="1"/>
        <v>0</v>
      </c>
      <c r="H39" s="10">
        <v>4600</v>
      </c>
    </row>
    <row r="40" spans="1:8" x14ac:dyDescent="0.2">
      <c r="A40" s="20" t="s">
        <v>94</v>
      </c>
      <c r="B40" s="6">
        <v>0</v>
      </c>
      <c r="C40" s="6">
        <v>0</v>
      </c>
      <c r="D40" s="6">
        <f t="shared" si="0"/>
        <v>0</v>
      </c>
      <c r="E40" s="6">
        <v>0</v>
      </c>
      <c r="F40" s="6">
        <v>0</v>
      </c>
      <c r="G40" s="6">
        <f t="shared" si="1"/>
        <v>0</v>
      </c>
      <c r="H40" s="10">
        <v>4700</v>
      </c>
    </row>
    <row r="41" spans="1:8" x14ac:dyDescent="0.2">
      <c r="A41" s="20" t="s">
        <v>35</v>
      </c>
      <c r="B41" s="6">
        <v>0</v>
      </c>
      <c r="C41" s="6">
        <v>0</v>
      </c>
      <c r="D41" s="6">
        <f t="shared" si="0"/>
        <v>0</v>
      </c>
      <c r="E41" s="6">
        <v>0</v>
      </c>
      <c r="F41" s="6">
        <v>0</v>
      </c>
      <c r="G41" s="6">
        <f t="shared" si="1"/>
        <v>0</v>
      </c>
      <c r="H41" s="10">
        <v>4800</v>
      </c>
    </row>
    <row r="42" spans="1:8" x14ac:dyDescent="0.2">
      <c r="A42" s="20" t="s">
        <v>95</v>
      </c>
      <c r="B42" s="6">
        <v>0</v>
      </c>
      <c r="C42" s="6">
        <v>0</v>
      </c>
      <c r="D42" s="6">
        <f t="shared" si="0"/>
        <v>0</v>
      </c>
      <c r="E42" s="6">
        <v>0</v>
      </c>
      <c r="F42" s="6">
        <v>0</v>
      </c>
      <c r="G42" s="6">
        <f t="shared" si="1"/>
        <v>0</v>
      </c>
      <c r="H42" s="10">
        <v>4900</v>
      </c>
    </row>
    <row r="43" spans="1:8" x14ac:dyDescent="0.2">
      <c r="A43" s="18" t="s">
        <v>129</v>
      </c>
      <c r="B43" s="14">
        <f>SUM(B44:B52)</f>
        <v>24040</v>
      </c>
      <c r="C43" s="14">
        <f>SUM(C44:C52)</f>
        <v>983048.05999999994</v>
      </c>
      <c r="D43" s="14">
        <f t="shared" si="0"/>
        <v>1007088.0599999999</v>
      </c>
      <c r="E43" s="14">
        <f>SUM(E44:E52)</f>
        <v>1006548.0599999999</v>
      </c>
      <c r="F43" s="14">
        <f>SUM(F44:F52)</f>
        <v>1006548.0599999999</v>
      </c>
      <c r="G43" s="14">
        <f t="shared" si="1"/>
        <v>540</v>
      </c>
      <c r="H43" s="19">
        <v>0</v>
      </c>
    </row>
    <row r="44" spans="1:8" x14ac:dyDescent="0.2">
      <c r="A44" s="5" t="s">
        <v>96</v>
      </c>
      <c r="B44" s="6">
        <v>24040</v>
      </c>
      <c r="C44" s="6">
        <v>138878.87</v>
      </c>
      <c r="D44" s="6">
        <f t="shared" si="0"/>
        <v>162918.87</v>
      </c>
      <c r="E44" s="6">
        <v>162378.87</v>
      </c>
      <c r="F44" s="6">
        <v>162378.87</v>
      </c>
      <c r="G44" s="6">
        <f t="shared" si="1"/>
        <v>540</v>
      </c>
      <c r="H44" s="10">
        <v>5100</v>
      </c>
    </row>
    <row r="45" spans="1:8" x14ac:dyDescent="0.2">
      <c r="A45" s="20" t="s">
        <v>97</v>
      </c>
      <c r="B45" s="6">
        <v>0</v>
      </c>
      <c r="C45" s="6">
        <v>844169.19</v>
      </c>
      <c r="D45" s="6">
        <f t="shared" si="0"/>
        <v>844169.19</v>
      </c>
      <c r="E45" s="6">
        <v>844169.19</v>
      </c>
      <c r="F45" s="6">
        <v>844169.19</v>
      </c>
      <c r="G45" s="6">
        <f t="shared" si="1"/>
        <v>0</v>
      </c>
      <c r="H45" s="10">
        <v>5200</v>
      </c>
    </row>
    <row r="46" spans="1:8" x14ac:dyDescent="0.2">
      <c r="A46" s="20" t="s">
        <v>98</v>
      </c>
      <c r="B46" s="6">
        <v>0</v>
      </c>
      <c r="C46" s="6">
        <v>0</v>
      </c>
      <c r="D46" s="6">
        <f t="shared" si="0"/>
        <v>0</v>
      </c>
      <c r="E46" s="6">
        <v>0</v>
      </c>
      <c r="F46" s="6">
        <v>0</v>
      </c>
      <c r="G46" s="6">
        <f t="shared" si="1"/>
        <v>0</v>
      </c>
      <c r="H46" s="10">
        <v>5300</v>
      </c>
    </row>
    <row r="47" spans="1:8" x14ac:dyDescent="0.2">
      <c r="A47" s="20" t="s">
        <v>99</v>
      </c>
      <c r="B47" s="6">
        <v>0</v>
      </c>
      <c r="C47" s="6">
        <v>0</v>
      </c>
      <c r="D47" s="6">
        <f t="shared" si="0"/>
        <v>0</v>
      </c>
      <c r="E47" s="6">
        <v>0</v>
      </c>
      <c r="F47" s="6">
        <v>0</v>
      </c>
      <c r="G47" s="6">
        <f t="shared" si="1"/>
        <v>0</v>
      </c>
      <c r="H47" s="10">
        <v>5400</v>
      </c>
    </row>
    <row r="48" spans="1:8" x14ac:dyDescent="0.2">
      <c r="A48" s="20" t="s">
        <v>100</v>
      </c>
      <c r="B48" s="6">
        <v>0</v>
      </c>
      <c r="C48" s="6">
        <v>0</v>
      </c>
      <c r="D48" s="6">
        <f t="shared" si="0"/>
        <v>0</v>
      </c>
      <c r="E48" s="6">
        <v>0</v>
      </c>
      <c r="F48" s="6">
        <v>0</v>
      </c>
      <c r="G48" s="6">
        <f t="shared" si="1"/>
        <v>0</v>
      </c>
      <c r="H48" s="10">
        <v>5500</v>
      </c>
    </row>
    <row r="49" spans="1:8" x14ac:dyDescent="0.2">
      <c r="A49" s="20" t="s">
        <v>101</v>
      </c>
      <c r="B49" s="6">
        <v>0</v>
      </c>
      <c r="C49" s="6">
        <v>0</v>
      </c>
      <c r="D49" s="6">
        <f t="shared" si="0"/>
        <v>0</v>
      </c>
      <c r="E49" s="6">
        <v>0</v>
      </c>
      <c r="F49" s="6">
        <v>0</v>
      </c>
      <c r="G49" s="6">
        <f t="shared" si="1"/>
        <v>0</v>
      </c>
      <c r="H49" s="10">
        <v>5600</v>
      </c>
    </row>
    <row r="50" spans="1:8" x14ac:dyDescent="0.2">
      <c r="A50" s="20" t="s">
        <v>102</v>
      </c>
      <c r="B50" s="6">
        <v>0</v>
      </c>
      <c r="C50" s="6">
        <v>0</v>
      </c>
      <c r="D50" s="6">
        <f t="shared" si="0"/>
        <v>0</v>
      </c>
      <c r="E50" s="6">
        <v>0</v>
      </c>
      <c r="F50" s="6">
        <v>0</v>
      </c>
      <c r="G50" s="6">
        <f t="shared" si="1"/>
        <v>0</v>
      </c>
      <c r="H50" s="10">
        <v>5700</v>
      </c>
    </row>
    <row r="51" spans="1:8" x14ac:dyDescent="0.2">
      <c r="A51" s="20" t="s">
        <v>103</v>
      </c>
      <c r="B51" s="6">
        <v>0</v>
      </c>
      <c r="C51" s="6">
        <v>0</v>
      </c>
      <c r="D51" s="6">
        <f t="shared" si="0"/>
        <v>0</v>
      </c>
      <c r="E51" s="6">
        <v>0</v>
      </c>
      <c r="F51" s="6">
        <v>0</v>
      </c>
      <c r="G51" s="6">
        <f t="shared" si="1"/>
        <v>0</v>
      </c>
      <c r="H51" s="10">
        <v>5800</v>
      </c>
    </row>
    <row r="52" spans="1:8" x14ac:dyDescent="0.2">
      <c r="A52" s="20" t="s">
        <v>104</v>
      </c>
      <c r="B52" s="6">
        <v>0</v>
      </c>
      <c r="C52" s="6">
        <v>0</v>
      </c>
      <c r="D52" s="6">
        <f t="shared" si="0"/>
        <v>0</v>
      </c>
      <c r="E52" s="6">
        <v>0</v>
      </c>
      <c r="F52" s="6">
        <v>0</v>
      </c>
      <c r="G52" s="6">
        <f t="shared" si="1"/>
        <v>0</v>
      </c>
      <c r="H52" s="10">
        <v>5900</v>
      </c>
    </row>
    <row r="53" spans="1:8" x14ac:dyDescent="0.2">
      <c r="A53" s="18" t="s">
        <v>65</v>
      </c>
      <c r="B53" s="14">
        <f>SUM(B54:B56)</f>
        <v>0</v>
      </c>
      <c r="C53" s="14">
        <f>SUM(C54:C56)</f>
        <v>0</v>
      </c>
      <c r="D53" s="14">
        <f t="shared" si="0"/>
        <v>0</v>
      </c>
      <c r="E53" s="14">
        <f>SUM(E54:E56)</f>
        <v>0</v>
      </c>
      <c r="F53" s="14">
        <f>SUM(F54:F56)</f>
        <v>0</v>
      </c>
      <c r="G53" s="14">
        <f t="shared" si="1"/>
        <v>0</v>
      </c>
      <c r="H53" s="19">
        <v>0</v>
      </c>
    </row>
    <row r="54" spans="1:8" x14ac:dyDescent="0.2">
      <c r="A54" s="20" t="s">
        <v>105</v>
      </c>
      <c r="B54" s="6">
        <v>0</v>
      </c>
      <c r="C54" s="6">
        <v>0</v>
      </c>
      <c r="D54" s="6">
        <f t="shared" si="0"/>
        <v>0</v>
      </c>
      <c r="E54" s="6">
        <v>0</v>
      </c>
      <c r="F54" s="6">
        <v>0</v>
      </c>
      <c r="G54" s="6">
        <f t="shared" si="1"/>
        <v>0</v>
      </c>
      <c r="H54" s="10">
        <v>6100</v>
      </c>
    </row>
    <row r="55" spans="1:8" x14ac:dyDescent="0.2">
      <c r="A55" s="20" t="s">
        <v>106</v>
      </c>
      <c r="B55" s="6">
        <v>0</v>
      </c>
      <c r="C55" s="6">
        <v>0</v>
      </c>
      <c r="D55" s="6">
        <f t="shared" si="0"/>
        <v>0</v>
      </c>
      <c r="E55" s="6">
        <v>0</v>
      </c>
      <c r="F55" s="6">
        <v>0</v>
      </c>
      <c r="G55" s="6">
        <f t="shared" si="1"/>
        <v>0</v>
      </c>
      <c r="H55" s="10">
        <v>6200</v>
      </c>
    </row>
    <row r="56" spans="1:8" x14ac:dyDescent="0.2">
      <c r="A56" s="20" t="s">
        <v>107</v>
      </c>
      <c r="B56" s="6">
        <v>0</v>
      </c>
      <c r="C56" s="6">
        <v>0</v>
      </c>
      <c r="D56" s="6">
        <f t="shared" si="0"/>
        <v>0</v>
      </c>
      <c r="E56" s="6">
        <v>0</v>
      </c>
      <c r="F56" s="6">
        <v>0</v>
      </c>
      <c r="G56" s="6">
        <f t="shared" si="1"/>
        <v>0</v>
      </c>
      <c r="H56" s="10">
        <v>6300</v>
      </c>
    </row>
    <row r="57" spans="1:8" x14ac:dyDescent="0.2">
      <c r="A57" s="18" t="s">
        <v>130</v>
      </c>
      <c r="B57" s="14">
        <f>SUM(B58:B64)</f>
        <v>0</v>
      </c>
      <c r="C57" s="14">
        <f>SUM(C58:C64)</f>
        <v>0</v>
      </c>
      <c r="D57" s="14">
        <f t="shared" si="0"/>
        <v>0</v>
      </c>
      <c r="E57" s="14">
        <f>SUM(E58:E64)</f>
        <v>0</v>
      </c>
      <c r="F57" s="14">
        <f>SUM(F58:F64)</f>
        <v>0</v>
      </c>
      <c r="G57" s="14">
        <f t="shared" si="1"/>
        <v>0</v>
      </c>
      <c r="H57" s="19">
        <v>0</v>
      </c>
    </row>
    <row r="58" spans="1:8" x14ac:dyDescent="0.2">
      <c r="A58" s="20" t="s">
        <v>108</v>
      </c>
      <c r="B58" s="6">
        <v>0</v>
      </c>
      <c r="C58" s="6">
        <v>0</v>
      </c>
      <c r="D58" s="6">
        <f t="shared" si="0"/>
        <v>0</v>
      </c>
      <c r="E58" s="6">
        <v>0</v>
      </c>
      <c r="F58" s="6">
        <v>0</v>
      </c>
      <c r="G58" s="6">
        <f t="shared" si="1"/>
        <v>0</v>
      </c>
      <c r="H58" s="10">
        <v>7100</v>
      </c>
    </row>
    <row r="59" spans="1:8" x14ac:dyDescent="0.2">
      <c r="A59" s="20" t="s">
        <v>109</v>
      </c>
      <c r="B59" s="6">
        <v>0</v>
      </c>
      <c r="C59" s="6">
        <v>0</v>
      </c>
      <c r="D59" s="6">
        <f t="shared" si="0"/>
        <v>0</v>
      </c>
      <c r="E59" s="6">
        <v>0</v>
      </c>
      <c r="F59" s="6">
        <v>0</v>
      </c>
      <c r="G59" s="6">
        <f t="shared" si="1"/>
        <v>0</v>
      </c>
      <c r="H59" s="10">
        <v>7200</v>
      </c>
    </row>
    <row r="60" spans="1:8" x14ac:dyDescent="0.2">
      <c r="A60" s="20" t="s">
        <v>110</v>
      </c>
      <c r="B60" s="6">
        <v>0</v>
      </c>
      <c r="C60" s="6">
        <v>0</v>
      </c>
      <c r="D60" s="6">
        <f t="shared" si="0"/>
        <v>0</v>
      </c>
      <c r="E60" s="6">
        <v>0</v>
      </c>
      <c r="F60" s="6">
        <v>0</v>
      </c>
      <c r="G60" s="6">
        <f t="shared" si="1"/>
        <v>0</v>
      </c>
      <c r="H60" s="10">
        <v>7300</v>
      </c>
    </row>
    <row r="61" spans="1:8" x14ac:dyDescent="0.2">
      <c r="A61" s="20" t="s">
        <v>111</v>
      </c>
      <c r="B61" s="6">
        <v>0</v>
      </c>
      <c r="C61" s="6">
        <v>0</v>
      </c>
      <c r="D61" s="6">
        <f t="shared" si="0"/>
        <v>0</v>
      </c>
      <c r="E61" s="6">
        <v>0</v>
      </c>
      <c r="F61" s="6">
        <v>0</v>
      </c>
      <c r="G61" s="6">
        <f t="shared" si="1"/>
        <v>0</v>
      </c>
      <c r="H61" s="10">
        <v>7400</v>
      </c>
    </row>
    <row r="62" spans="1:8" x14ac:dyDescent="0.2">
      <c r="A62" s="20" t="s">
        <v>112</v>
      </c>
      <c r="B62" s="6">
        <v>0</v>
      </c>
      <c r="C62" s="6">
        <v>0</v>
      </c>
      <c r="D62" s="6">
        <f t="shared" si="0"/>
        <v>0</v>
      </c>
      <c r="E62" s="6">
        <v>0</v>
      </c>
      <c r="F62" s="6">
        <v>0</v>
      </c>
      <c r="G62" s="6">
        <f t="shared" si="1"/>
        <v>0</v>
      </c>
      <c r="H62" s="10">
        <v>7500</v>
      </c>
    </row>
    <row r="63" spans="1:8" x14ac:dyDescent="0.2">
      <c r="A63" s="20" t="s">
        <v>113</v>
      </c>
      <c r="B63" s="6">
        <v>0</v>
      </c>
      <c r="C63" s="6">
        <v>0</v>
      </c>
      <c r="D63" s="6">
        <f t="shared" si="0"/>
        <v>0</v>
      </c>
      <c r="E63" s="6">
        <v>0</v>
      </c>
      <c r="F63" s="6">
        <v>0</v>
      </c>
      <c r="G63" s="6">
        <f t="shared" si="1"/>
        <v>0</v>
      </c>
      <c r="H63" s="10">
        <v>7600</v>
      </c>
    </row>
    <row r="64" spans="1:8" x14ac:dyDescent="0.2">
      <c r="A64" s="20" t="s">
        <v>114</v>
      </c>
      <c r="B64" s="6">
        <v>0</v>
      </c>
      <c r="C64" s="6">
        <v>0</v>
      </c>
      <c r="D64" s="6">
        <f t="shared" si="0"/>
        <v>0</v>
      </c>
      <c r="E64" s="6">
        <v>0</v>
      </c>
      <c r="F64" s="6">
        <v>0</v>
      </c>
      <c r="G64" s="6">
        <f t="shared" si="1"/>
        <v>0</v>
      </c>
      <c r="H64" s="10">
        <v>7900</v>
      </c>
    </row>
    <row r="65" spans="1:8" x14ac:dyDescent="0.2">
      <c r="A65" s="18" t="s">
        <v>131</v>
      </c>
      <c r="B65" s="14">
        <f>SUM(B66:B68)</f>
        <v>0</v>
      </c>
      <c r="C65" s="14">
        <f>SUM(C66:C68)</f>
        <v>0</v>
      </c>
      <c r="D65" s="14">
        <f t="shared" si="0"/>
        <v>0</v>
      </c>
      <c r="E65" s="14">
        <f>SUM(E66:E68)</f>
        <v>0</v>
      </c>
      <c r="F65" s="14">
        <f>SUM(F66:F68)</f>
        <v>0</v>
      </c>
      <c r="G65" s="14">
        <f t="shared" si="1"/>
        <v>0</v>
      </c>
      <c r="H65" s="19">
        <v>0</v>
      </c>
    </row>
    <row r="66" spans="1:8" x14ac:dyDescent="0.2">
      <c r="A66" s="20" t="s">
        <v>36</v>
      </c>
      <c r="B66" s="6">
        <v>0</v>
      </c>
      <c r="C66" s="6">
        <v>0</v>
      </c>
      <c r="D66" s="6">
        <f t="shared" si="0"/>
        <v>0</v>
      </c>
      <c r="E66" s="6">
        <v>0</v>
      </c>
      <c r="F66" s="6">
        <v>0</v>
      </c>
      <c r="G66" s="6">
        <f t="shared" si="1"/>
        <v>0</v>
      </c>
      <c r="H66" s="10">
        <v>8100</v>
      </c>
    </row>
    <row r="67" spans="1:8" x14ac:dyDescent="0.2">
      <c r="A67" s="20" t="s">
        <v>37</v>
      </c>
      <c r="B67" s="6">
        <v>0</v>
      </c>
      <c r="C67" s="6">
        <v>0</v>
      </c>
      <c r="D67" s="6">
        <f t="shared" si="0"/>
        <v>0</v>
      </c>
      <c r="E67" s="6">
        <v>0</v>
      </c>
      <c r="F67" s="6">
        <v>0</v>
      </c>
      <c r="G67" s="6">
        <f t="shared" si="1"/>
        <v>0</v>
      </c>
      <c r="H67" s="10">
        <v>8300</v>
      </c>
    </row>
    <row r="68" spans="1:8" x14ac:dyDescent="0.2">
      <c r="A68" s="20" t="s">
        <v>38</v>
      </c>
      <c r="B68" s="6">
        <v>0</v>
      </c>
      <c r="C68" s="6">
        <v>0</v>
      </c>
      <c r="D68" s="6">
        <f t="shared" si="0"/>
        <v>0</v>
      </c>
      <c r="E68" s="6">
        <v>0</v>
      </c>
      <c r="F68" s="6">
        <v>0</v>
      </c>
      <c r="G68" s="6">
        <f t="shared" si="1"/>
        <v>0</v>
      </c>
      <c r="H68" s="10">
        <v>8500</v>
      </c>
    </row>
    <row r="69" spans="1:8" x14ac:dyDescent="0.2">
      <c r="A69" s="18" t="s">
        <v>66</v>
      </c>
      <c r="B69" s="14">
        <f>SUM(B70:B76)</f>
        <v>0</v>
      </c>
      <c r="C69" s="14">
        <f>SUM(C70:C76)</f>
        <v>0</v>
      </c>
      <c r="D69" s="14">
        <f t="shared" si="0"/>
        <v>0</v>
      </c>
      <c r="E69" s="14">
        <f>SUM(E70:E76)</f>
        <v>0</v>
      </c>
      <c r="F69" s="14">
        <f>SUM(F70:F76)</f>
        <v>0</v>
      </c>
      <c r="G69" s="14">
        <f t="shared" si="1"/>
        <v>0</v>
      </c>
      <c r="H69" s="19">
        <v>0</v>
      </c>
    </row>
    <row r="70" spans="1:8" x14ac:dyDescent="0.2">
      <c r="A70" s="20" t="s">
        <v>115</v>
      </c>
      <c r="B70" s="6">
        <v>0</v>
      </c>
      <c r="C70" s="6">
        <v>0</v>
      </c>
      <c r="D70" s="6">
        <f t="shared" ref="D70:D76" si="2">B70+C70</f>
        <v>0</v>
      </c>
      <c r="E70" s="6">
        <v>0</v>
      </c>
      <c r="F70" s="6">
        <v>0</v>
      </c>
      <c r="G70" s="6">
        <f t="shared" ref="G70:G76" si="3">D70-E70</f>
        <v>0</v>
      </c>
      <c r="H70" s="10">
        <v>9100</v>
      </c>
    </row>
    <row r="71" spans="1:8" x14ac:dyDescent="0.2">
      <c r="A71" s="20" t="s">
        <v>116</v>
      </c>
      <c r="B71" s="6">
        <v>0</v>
      </c>
      <c r="C71" s="6">
        <v>0</v>
      </c>
      <c r="D71" s="6">
        <f t="shared" si="2"/>
        <v>0</v>
      </c>
      <c r="E71" s="6">
        <v>0</v>
      </c>
      <c r="F71" s="6">
        <v>0</v>
      </c>
      <c r="G71" s="6">
        <f t="shared" si="3"/>
        <v>0</v>
      </c>
      <c r="H71" s="10">
        <v>9200</v>
      </c>
    </row>
    <row r="72" spans="1:8" x14ac:dyDescent="0.2">
      <c r="A72" s="20" t="s">
        <v>117</v>
      </c>
      <c r="B72" s="6">
        <v>0</v>
      </c>
      <c r="C72" s="6">
        <v>0</v>
      </c>
      <c r="D72" s="6">
        <f t="shared" si="2"/>
        <v>0</v>
      </c>
      <c r="E72" s="6">
        <v>0</v>
      </c>
      <c r="F72" s="6">
        <v>0</v>
      </c>
      <c r="G72" s="6">
        <f t="shared" si="3"/>
        <v>0</v>
      </c>
      <c r="H72" s="10">
        <v>9300</v>
      </c>
    </row>
    <row r="73" spans="1:8" x14ac:dyDescent="0.2">
      <c r="A73" s="20" t="s">
        <v>118</v>
      </c>
      <c r="B73" s="6">
        <v>0</v>
      </c>
      <c r="C73" s="6">
        <v>0</v>
      </c>
      <c r="D73" s="6">
        <f t="shared" si="2"/>
        <v>0</v>
      </c>
      <c r="E73" s="6">
        <v>0</v>
      </c>
      <c r="F73" s="6">
        <v>0</v>
      </c>
      <c r="G73" s="6">
        <f t="shared" si="3"/>
        <v>0</v>
      </c>
      <c r="H73" s="10">
        <v>9400</v>
      </c>
    </row>
    <row r="74" spans="1:8" x14ac:dyDescent="0.2">
      <c r="A74" s="20" t="s">
        <v>119</v>
      </c>
      <c r="B74" s="6">
        <v>0</v>
      </c>
      <c r="C74" s="6">
        <v>0</v>
      </c>
      <c r="D74" s="6">
        <f t="shared" si="2"/>
        <v>0</v>
      </c>
      <c r="E74" s="6">
        <v>0</v>
      </c>
      <c r="F74" s="6">
        <v>0</v>
      </c>
      <c r="G74" s="6">
        <f t="shared" si="3"/>
        <v>0</v>
      </c>
      <c r="H74" s="10">
        <v>9500</v>
      </c>
    </row>
    <row r="75" spans="1:8" x14ac:dyDescent="0.2">
      <c r="A75" s="20" t="s">
        <v>120</v>
      </c>
      <c r="B75" s="6">
        <v>0</v>
      </c>
      <c r="C75" s="6">
        <v>0</v>
      </c>
      <c r="D75" s="6">
        <f t="shared" si="2"/>
        <v>0</v>
      </c>
      <c r="E75" s="6">
        <v>0</v>
      </c>
      <c r="F75" s="6">
        <v>0</v>
      </c>
      <c r="G75" s="6">
        <f t="shared" si="3"/>
        <v>0</v>
      </c>
      <c r="H75" s="10">
        <v>9600</v>
      </c>
    </row>
    <row r="76" spans="1:8" x14ac:dyDescent="0.2">
      <c r="A76" s="21" t="s">
        <v>121</v>
      </c>
      <c r="B76" s="15">
        <v>0</v>
      </c>
      <c r="C76" s="15">
        <v>0</v>
      </c>
      <c r="D76" s="15">
        <f t="shared" si="2"/>
        <v>0</v>
      </c>
      <c r="E76" s="15">
        <v>0</v>
      </c>
      <c r="F76" s="15">
        <v>0</v>
      </c>
      <c r="G76" s="15">
        <f t="shared" si="3"/>
        <v>0</v>
      </c>
      <c r="H76" s="10">
        <v>9900</v>
      </c>
    </row>
    <row r="77" spans="1:8" x14ac:dyDescent="0.2">
      <c r="A77" s="11" t="s">
        <v>55</v>
      </c>
      <c r="B77" s="16">
        <f t="shared" ref="B77:G77" si="4">SUM(B5+B13+B23+B33+B43+B53+B57+B65+B69)</f>
        <v>2030725.5100000002</v>
      </c>
      <c r="C77" s="16">
        <f t="shared" si="4"/>
        <v>1175253.3599999999</v>
      </c>
      <c r="D77" s="16">
        <f t="shared" si="4"/>
        <v>3205978.87</v>
      </c>
      <c r="E77" s="16">
        <f t="shared" si="4"/>
        <v>2978128.07</v>
      </c>
      <c r="F77" s="16">
        <f t="shared" si="4"/>
        <v>2978128.07</v>
      </c>
      <c r="G77" s="16">
        <f t="shared" si="4"/>
        <v>227850.80000000019</v>
      </c>
      <c r="H77" s="27"/>
    </row>
    <row r="78" spans="1:8" x14ac:dyDescent="0.2">
      <c r="H78" s="27"/>
    </row>
    <row r="79" spans="1:8" x14ac:dyDescent="0.2">
      <c r="A79" s="1" t="s">
        <v>125</v>
      </c>
      <c r="H79" s="27"/>
    </row>
    <row r="80" spans="1:8" x14ac:dyDescent="0.2">
      <c r="H80" s="27"/>
    </row>
  </sheetData>
  <sheetProtection formatCells="0" formatColumns="0" formatRows="0" autoFilter="0"/>
  <mergeCells count="3">
    <mergeCell ref="A1:G1"/>
    <mergeCell ref="B2:F2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5"/>
  <sheetViews>
    <sheetView showGridLines="0" zoomScaleNormal="100" workbookViewId="0">
      <selection activeCell="A24" sqref="A24"/>
    </sheetView>
  </sheetViews>
  <sheetFormatPr baseColWidth="10" defaultColWidth="12" defaultRowHeight="10.199999999999999" x14ac:dyDescent="0.2"/>
  <cols>
    <col min="1" max="1" width="47.7109375" style="1" customWidth="1"/>
    <col min="2" max="7" width="18.28515625" style="1" customWidth="1"/>
    <col min="8" max="16384" width="12" style="1"/>
  </cols>
  <sheetData>
    <row r="1" spans="1:7" ht="50.1" customHeight="1" x14ac:dyDescent="0.2">
      <c r="A1" s="44" t="s">
        <v>134</v>
      </c>
      <c r="B1" s="42"/>
      <c r="C1" s="42"/>
      <c r="D1" s="42"/>
      <c r="E1" s="42"/>
      <c r="F1" s="42"/>
      <c r="G1" s="43"/>
    </row>
    <row r="2" spans="1:7" x14ac:dyDescent="0.2">
      <c r="A2" s="28"/>
      <c r="B2" s="44" t="s">
        <v>62</v>
      </c>
      <c r="C2" s="42"/>
      <c r="D2" s="42"/>
      <c r="E2" s="42"/>
      <c r="F2" s="43"/>
      <c r="G2" s="45" t="s">
        <v>61</v>
      </c>
    </row>
    <row r="3" spans="1:7" ht="24.9" customHeight="1" x14ac:dyDescent="0.2">
      <c r="A3" s="30" t="s">
        <v>56</v>
      </c>
      <c r="B3" s="3" t="s">
        <v>57</v>
      </c>
      <c r="C3" s="3" t="s">
        <v>122</v>
      </c>
      <c r="D3" s="3" t="s">
        <v>58</v>
      </c>
      <c r="E3" s="3" t="s">
        <v>59</v>
      </c>
      <c r="F3" s="3" t="s">
        <v>60</v>
      </c>
      <c r="G3" s="46"/>
    </row>
    <row r="4" spans="1:7" x14ac:dyDescent="0.2">
      <c r="A4" s="32"/>
      <c r="B4" s="4">
        <v>1</v>
      </c>
      <c r="C4" s="4">
        <v>2</v>
      </c>
      <c r="D4" s="4" t="s">
        <v>123</v>
      </c>
      <c r="E4" s="4">
        <v>4</v>
      </c>
      <c r="F4" s="4">
        <v>5</v>
      </c>
      <c r="G4" s="4" t="s">
        <v>124</v>
      </c>
    </row>
    <row r="5" spans="1:7" x14ac:dyDescent="0.2">
      <c r="A5" s="34"/>
      <c r="B5" s="34"/>
      <c r="C5" s="34"/>
      <c r="D5" s="34"/>
      <c r="E5" s="34"/>
      <c r="F5" s="34"/>
      <c r="G5" s="34"/>
    </row>
    <row r="6" spans="1:7" x14ac:dyDescent="0.2">
      <c r="A6" s="35" t="s">
        <v>0</v>
      </c>
      <c r="B6" s="36">
        <v>2006685.51</v>
      </c>
      <c r="C6" s="36">
        <v>192205.3</v>
      </c>
      <c r="D6" s="36">
        <f>B6+C6</f>
        <v>2198890.81</v>
      </c>
      <c r="E6" s="36">
        <v>1971580.01</v>
      </c>
      <c r="F6" s="36">
        <v>1971580.01</v>
      </c>
      <c r="G6" s="36">
        <f>D6-E6</f>
        <v>227310.80000000005</v>
      </c>
    </row>
    <row r="7" spans="1:7" x14ac:dyDescent="0.2">
      <c r="A7" s="35"/>
      <c r="B7" s="36"/>
      <c r="C7" s="36"/>
      <c r="D7" s="36"/>
      <c r="E7" s="36"/>
      <c r="F7" s="36"/>
      <c r="G7" s="36"/>
    </row>
    <row r="8" spans="1:7" x14ac:dyDescent="0.2">
      <c r="A8" s="35" t="s">
        <v>1</v>
      </c>
      <c r="B8" s="36">
        <v>24040</v>
      </c>
      <c r="C8" s="36">
        <v>983048.06</v>
      </c>
      <c r="D8" s="36">
        <f>B8+C8</f>
        <v>1007088.06</v>
      </c>
      <c r="E8" s="36">
        <v>1006548.06</v>
      </c>
      <c r="F8" s="36">
        <v>1006548.06</v>
      </c>
      <c r="G8" s="36">
        <f>D8-E8</f>
        <v>540</v>
      </c>
    </row>
    <row r="9" spans="1:7" x14ac:dyDescent="0.2">
      <c r="A9" s="35"/>
      <c r="B9" s="36"/>
      <c r="C9" s="36"/>
      <c r="D9" s="36"/>
      <c r="E9" s="36"/>
      <c r="F9" s="36"/>
      <c r="G9" s="36"/>
    </row>
    <row r="10" spans="1:7" x14ac:dyDescent="0.2">
      <c r="A10" s="35" t="s">
        <v>2</v>
      </c>
      <c r="B10" s="36">
        <v>0</v>
      </c>
      <c r="C10" s="36">
        <v>0</v>
      </c>
      <c r="D10" s="36">
        <f>B10+C10</f>
        <v>0</v>
      </c>
      <c r="E10" s="36">
        <v>0</v>
      </c>
      <c r="F10" s="36">
        <v>0</v>
      </c>
      <c r="G10" s="36">
        <f>D10-E10</f>
        <v>0</v>
      </c>
    </row>
    <row r="11" spans="1:7" x14ac:dyDescent="0.2">
      <c r="A11" s="35"/>
      <c r="B11" s="36"/>
      <c r="C11" s="36"/>
      <c r="D11" s="36"/>
      <c r="E11" s="36"/>
      <c r="F11" s="36"/>
      <c r="G11" s="36"/>
    </row>
    <row r="12" spans="1:7" x14ac:dyDescent="0.2">
      <c r="A12" s="35" t="s">
        <v>39</v>
      </c>
      <c r="B12" s="36">
        <v>0</v>
      </c>
      <c r="C12" s="36">
        <v>0</v>
      </c>
      <c r="D12" s="36">
        <f>B12+C12</f>
        <v>0</v>
      </c>
      <c r="E12" s="36">
        <v>0</v>
      </c>
      <c r="F12" s="36">
        <v>0</v>
      </c>
      <c r="G12" s="36">
        <f>D12-E12</f>
        <v>0</v>
      </c>
    </row>
    <row r="13" spans="1:7" x14ac:dyDescent="0.2">
      <c r="A13" s="35"/>
      <c r="B13" s="36"/>
      <c r="C13" s="36"/>
      <c r="D13" s="36"/>
      <c r="E13" s="36"/>
      <c r="F13" s="36"/>
      <c r="G13" s="36"/>
    </row>
    <row r="14" spans="1:7" x14ac:dyDescent="0.2">
      <c r="A14" s="35" t="s">
        <v>36</v>
      </c>
      <c r="B14" s="36">
        <v>0</v>
      </c>
      <c r="C14" s="36">
        <v>0</v>
      </c>
      <c r="D14" s="36">
        <f>B14+C14</f>
        <v>0</v>
      </c>
      <c r="E14" s="36">
        <v>0</v>
      </c>
      <c r="F14" s="36">
        <v>0</v>
      </c>
      <c r="G14" s="36">
        <f>D14-E14</f>
        <v>0</v>
      </c>
    </row>
    <row r="15" spans="1:7" x14ac:dyDescent="0.2">
      <c r="A15" s="37" t="s">
        <v>55</v>
      </c>
      <c r="B15" s="17">
        <f t="shared" ref="B15:G15" si="0">SUM(B6+B8+B10+B12+B14)</f>
        <v>2030725.51</v>
      </c>
      <c r="C15" s="17">
        <f t="shared" si="0"/>
        <v>1175253.3600000001</v>
      </c>
      <c r="D15" s="17">
        <f t="shared" si="0"/>
        <v>3205978.87</v>
      </c>
      <c r="E15" s="17">
        <f t="shared" si="0"/>
        <v>2978128.0700000003</v>
      </c>
      <c r="F15" s="17">
        <f t="shared" si="0"/>
        <v>2978128.0700000003</v>
      </c>
      <c r="G15" s="17">
        <f t="shared" si="0"/>
        <v>227850.80000000005</v>
      </c>
    </row>
  </sheetData>
  <sheetProtection formatCells="0" formatColumns="0" formatRows="0" autoFilter="0"/>
  <mergeCells count="3">
    <mergeCell ref="B2:F2"/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3"/>
  <sheetViews>
    <sheetView showGridLines="0" workbookViewId="0">
      <selection activeCell="B17" sqref="B17"/>
    </sheetView>
  </sheetViews>
  <sheetFormatPr baseColWidth="10" defaultColWidth="12" defaultRowHeight="10.199999999999999" x14ac:dyDescent="0.2"/>
  <cols>
    <col min="1" max="1" width="80.42578125" style="1" customWidth="1"/>
    <col min="2" max="7" width="18.28515625" style="1" customWidth="1"/>
    <col min="8" max="16384" width="12" style="1"/>
  </cols>
  <sheetData>
    <row r="1" spans="1:7" ht="45" customHeight="1" x14ac:dyDescent="0.2">
      <c r="A1" s="44" t="s">
        <v>136</v>
      </c>
      <c r="B1" s="42"/>
      <c r="C1" s="42"/>
      <c r="D1" s="42"/>
      <c r="E1" s="42"/>
      <c r="F1" s="42"/>
      <c r="G1" s="43"/>
    </row>
    <row r="2" spans="1:7" x14ac:dyDescent="0.2">
      <c r="A2" s="28"/>
      <c r="B2" s="44" t="s">
        <v>62</v>
      </c>
      <c r="C2" s="42"/>
      <c r="D2" s="42"/>
      <c r="E2" s="42"/>
      <c r="F2" s="43"/>
      <c r="G2" s="45" t="s">
        <v>61</v>
      </c>
    </row>
    <row r="3" spans="1:7" ht="24.9" customHeight="1" x14ac:dyDescent="0.2">
      <c r="A3" s="30" t="s">
        <v>56</v>
      </c>
      <c r="B3" s="3" t="s">
        <v>57</v>
      </c>
      <c r="C3" s="3" t="s">
        <v>122</v>
      </c>
      <c r="D3" s="3" t="s">
        <v>58</v>
      </c>
      <c r="E3" s="3" t="s">
        <v>59</v>
      </c>
      <c r="F3" s="3" t="s">
        <v>60</v>
      </c>
      <c r="G3" s="46"/>
    </row>
    <row r="4" spans="1:7" x14ac:dyDescent="0.2">
      <c r="A4" s="32"/>
      <c r="B4" s="4">
        <v>1</v>
      </c>
      <c r="C4" s="4">
        <v>2</v>
      </c>
      <c r="D4" s="4" t="s">
        <v>123</v>
      </c>
      <c r="E4" s="4">
        <v>4</v>
      </c>
      <c r="F4" s="4">
        <v>5</v>
      </c>
      <c r="G4" s="4" t="s">
        <v>124</v>
      </c>
    </row>
    <row r="5" spans="1:7" x14ac:dyDescent="0.2">
      <c r="A5" s="22"/>
      <c r="B5" s="7"/>
      <c r="C5" s="7"/>
      <c r="D5" s="7"/>
      <c r="E5" s="7"/>
      <c r="F5" s="7"/>
      <c r="G5" s="7"/>
    </row>
    <row r="6" spans="1:7" x14ac:dyDescent="0.2">
      <c r="A6" s="33" t="s">
        <v>135</v>
      </c>
      <c r="B6" s="6">
        <v>2030725.51</v>
      </c>
      <c r="C6" s="6">
        <v>1175253.3600000001</v>
      </c>
      <c r="D6" s="6">
        <f>B6+C6</f>
        <v>3205978.87</v>
      </c>
      <c r="E6" s="6">
        <v>2978128.07</v>
      </c>
      <c r="F6" s="6">
        <v>2978128.07</v>
      </c>
      <c r="G6" s="6">
        <f>D6-E6</f>
        <v>227850.80000000028</v>
      </c>
    </row>
    <row r="7" spans="1:7" x14ac:dyDescent="0.2">
      <c r="A7" s="33" t="s">
        <v>140</v>
      </c>
      <c r="B7" s="6">
        <v>0</v>
      </c>
      <c r="C7" s="6">
        <v>0</v>
      </c>
      <c r="D7" s="6">
        <f t="shared" ref="D7:D12" si="0">B7+C7</f>
        <v>0</v>
      </c>
      <c r="E7" s="6">
        <v>0</v>
      </c>
      <c r="F7" s="6">
        <v>0</v>
      </c>
      <c r="G7" s="6">
        <f t="shared" ref="G7:G12" si="1">D7-E7</f>
        <v>0</v>
      </c>
    </row>
    <row r="8" spans="1:7" x14ac:dyDescent="0.2">
      <c r="A8" s="33" t="s">
        <v>50</v>
      </c>
      <c r="B8" s="6">
        <v>0</v>
      </c>
      <c r="C8" s="6">
        <v>0</v>
      </c>
      <c r="D8" s="6">
        <f t="shared" si="0"/>
        <v>0</v>
      </c>
      <c r="E8" s="6">
        <v>0</v>
      </c>
      <c r="F8" s="6">
        <v>0</v>
      </c>
      <c r="G8" s="6">
        <f t="shared" si="1"/>
        <v>0</v>
      </c>
    </row>
    <row r="9" spans="1:7" x14ac:dyDescent="0.2">
      <c r="A9" s="33" t="s">
        <v>51</v>
      </c>
      <c r="B9" s="6">
        <v>0</v>
      </c>
      <c r="C9" s="6">
        <v>0</v>
      </c>
      <c r="D9" s="6">
        <f t="shared" si="0"/>
        <v>0</v>
      </c>
      <c r="E9" s="6">
        <v>0</v>
      </c>
      <c r="F9" s="6">
        <v>0</v>
      </c>
      <c r="G9" s="6">
        <f t="shared" si="1"/>
        <v>0</v>
      </c>
    </row>
    <row r="10" spans="1:7" x14ac:dyDescent="0.2">
      <c r="A10" s="33" t="s">
        <v>52</v>
      </c>
      <c r="B10" s="6">
        <v>0</v>
      </c>
      <c r="C10" s="6">
        <v>0</v>
      </c>
      <c r="D10" s="6">
        <f t="shared" si="0"/>
        <v>0</v>
      </c>
      <c r="E10" s="6">
        <v>0</v>
      </c>
      <c r="F10" s="6">
        <v>0</v>
      </c>
      <c r="G10" s="6">
        <f t="shared" si="1"/>
        <v>0</v>
      </c>
    </row>
    <row r="11" spans="1:7" x14ac:dyDescent="0.2">
      <c r="A11" s="33" t="s">
        <v>53</v>
      </c>
      <c r="B11" s="6">
        <v>0</v>
      </c>
      <c r="C11" s="6">
        <v>0</v>
      </c>
      <c r="D11" s="6">
        <f t="shared" si="0"/>
        <v>0</v>
      </c>
      <c r="E11" s="6">
        <v>0</v>
      </c>
      <c r="F11" s="6">
        <v>0</v>
      </c>
      <c r="G11" s="6">
        <f t="shared" si="1"/>
        <v>0</v>
      </c>
    </row>
    <row r="12" spans="1:7" x14ac:dyDescent="0.2">
      <c r="A12" s="33" t="s">
        <v>54</v>
      </c>
      <c r="B12" s="6">
        <v>0</v>
      </c>
      <c r="C12" s="6">
        <v>0</v>
      </c>
      <c r="D12" s="6">
        <f t="shared" si="0"/>
        <v>0</v>
      </c>
      <c r="E12" s="6">
        <v>0</v>
      </c>
      <c r="F12" s="6">
        <v>0</v>
      </c>
      <c r="G12" s="6">
        <f t="shared" si="1"/>
        <v>0</v>
      </c>
    </row>
    <row r="13" spans="1:7" x14ac:dyDescent="0.2">
      <c r="A13" s="33" t="s">
        <v>141</v>
      </c>
      <c r="B13" s="6"/>
      <c r="C13" s="6"/>
      <c r="D13" s="6"/>
      <c r="E13" s="6"/>
      <c r="F13" s="6"/>
      <c r="G13" s="6"/>
    </row>
    <row r="14" spans="1:7" x14ac:dyDescent="0.2">
      <c r="A14" s="33" t="s">
        <v>142</v>
      </c>
      <c r="B14" s="6"/>
      <c r="C14" s="6"/>
      <c r="D14" s="6"/>
      <c r="E14" s="6"/>
      <c r="F14" s="6"/>
      <c r="G14" s="6"/>
    </row>
    <row r="15" spans="1:7" x14ac:dyDescent="0.2">
      <c r="A15" s="23"/>
      <c r="B15" s="6"/>
      <c r="C15" s="6"/>
      <c r="D15" s="6"/>
      <c r="E15" s="6"/>
      <c r="F15" s="6"/>
      <c r="G15" s="6"/>
    </row>
    <row r="16" spans="1:7" x14ac:dyDescent="0.2">
      <c r="A16" s="12" t="s">
        <v>55</v>
      </c>
      <c r="B16" s="17">
        <f t="shared" ref="B16:G16" si="2">SUM(B6:B15)</f>
        <v>2030725.51</v>
      </c>
      <c r="C16" s="17">
        <f t="shared" si="2"/>
        <v>1175253.3600000001</v>
      </c>
      <c r="D16" s="17">
        <f t="shared" si="2"/>
        <v>3205978.87</v>
      </c>
      <c r="E16" s="17">
        <f t="shared" si="2"/>
        <v>2978128.07</v>
      </c>
      <c r="F16" s="17">
        <f t="shared" si="2"/>
        <v>2978128.07</v>
      </c>
      <c r="G16" s="17">
        <f t="shared" si="2"/>
        <v>227850.80000000028</v>
      </c>
    </row>
    <row r="19" spans="1:7" ht="45" customHeight="1" x14ac:dyDescent="0.2">
      <c r="A19" s="44" t="s">
        <v>137</v>
      </c>
      <c r="B19" s="42"/>
      <c r="C19" s="42"/>
      <c r="D19" s="42"/>
      <c r="E19" s="42"/>
      <c r="F19" s="42"/>
      <c r="G19" s="43"/>
    </row>
    <row r="20" spans="1:7" x14ac:dyDescent="0.2">
      <c r="A20" s="28"/>
      <c r="B20" s="44" t="s">
        <v>62</v>
      </c>
      <c r="C20" s="42"/>
      <c r="D20" s="42"/>
      <c r="E20" s="42"/>
      <c r="F20" s="43"/>
      <c r="G20" s="45" t="s">
        <v>61</v>
      </c>
    </row>
    <row r="21" spans="1:7" ht="20.399999999999999" x14ac:dyDescent="0.2">
      <c r="A21" s="31" t="s">
        <v>56</v>
      </c>
      <c r="B21" s="3" t="s">
        <v>57</v>
      </c>
      <c r="C21" s="3" t="s">
        <v>122</v>
      </c>
      <c r="D21" s="3" t="s">
        <v>58</v>
      </c>
      <c r="E21" s="3" t="s">
        <v>59</v>
      </c>
      <c r="F21" s="3" t="s">
        <v>60</v>
      </c>
      <c r="G21" s="46"/>
    </row>
    <row r="22" spans="1:7" x14ac:dyDescent="0.2">
      <c r="A22" s="29"/>
      <c r="B22" s="4">
        <v>1</v>
      </c>
      <c r="C22" s="4">
        <v>2</v>
      </c>
      <c r="D22" s="4" t="s">
        <v>123</v>
      </c>
      <c r="E22" s="4">
        <v>4</v>
      </c>
      <c r="F22" s="4">
        <v>5</v>
      </c>
      <c r="G22" s="4" t="s">
        <v>124</v>
      </c>
    </row>
    <row r="23" spans="1:7" x14ac:dyDescent="0.2">
      <c r="A23" s="24" t="s">
        <v>8</v>
      </c>
      <c r="B23" s="6">
        <v>0</v>
      </c>
      <c r="C23" s="6">
        <v>0</v>
      </c>
      <c r="D23" s="6">
        <f>B23+C23</f>
        <v>0</v>
      </c>
      <c r="E23" s="6">
        <v>0</v>
      </c>
      <c r="F23" s="6">
        <v>0</v>
      </c>
      <c r="G23" s="6">
        <f>D23-E23</f>
        <v>0</v>
      </c>
    </row>
    <row r="24" spans="1:7" x14ac:dyDescent="0.2">
      <c r="A24" s="24" t="s">
        <v>9</v>
      </c>
      <c r="B24" s="6">
        <v>0</v>
      </c>
      <c r="C24" s="6">
        <v>0</v>
      </c>
      <c r="D24" s="6">
        <f t="shared" ref="D24:D26" si="3">B24+C24</f>
        <v>0</v>
      </c>
      <c r="E24" s="6">
        <v>0</v>
      </c>
      <c r="F24" s="6">
        <v>0</v>
      </c>
      <c r="G24" s="6">
        <f t="shared" ref="G24:G26" si="4">D24-E24</f>
        <v>0</v>
      </c>
    </row>
    <row r="25" spans="1:7" x14ac:dyDescent="0.2">
      <c r="A25" s="24" t="s">
        <v>10</v>
      </c>
      <c r="B25" s="6">
        <v>0</v>
      </c>
      <c r="C25" s="6">
        <v>0</v>
      </c>
      <c r="D25" s="6">
        <f t="shared" si="3"/>
        <v>0</v>
      </c>
      <c r="E25" s="6">
        <v>0</v>
      </c>
      <c r="F25" s="6">
        <v>0</v>
      </c>
      <c r="G25" s="6">
        <f t="shared" si="4"/>
        <v>0</v>
      </c>
    </row>
    <row r="26" spans="1:7" x14ac:dyDescent="0.2">
      <c r="A26" s="24" t="s">
        <v>126</v>
      </c>
      <c r="B26" s="6">
        <v>0</v>
      </c>
      <c r="C26" s="6">
        <v>0</v>
      </c>
      <c r="D26" s="6">
        <f t="shared" si="3"/>
        <v>0</v>
      </c>
      <c r="E26" s="6">
        <v>0</v>
      </c>
      <c r="F26" s="6">
        <v>0</v>
      </c>
      <c r="G26" s="6">
        <f t="shared" si="4"/>
        <v>0</v>
      </c>
    </row>
    <row r="27" spans="1:7" x14ac:dyDescent="0.2">
      <c r="A27" s="12" t="s">
        <v>55</v>
      </c>
      <c r="B27" s="17">
        <f t="shared" ref="B27:G27" si="5">SUM(B23:B26)</f>
        <v>0</v>
      </c>
      <c r="C27" s="17">
        <f t="shared" si="5"/>
        <v>0</v>
      </c>
      <c r="D27" s="17">
        <f t="shared" si="5"/>
        <v>0</v>
      </c>
      <c r="E27" s="17">
        <f t="shared" si="5"/>
        <v>0</v>
      </c>
      <c r="F27" s="17">
        <f t="shared" si="5"/>
        <v>0</v>
      </c>
      <c r="G27" s="17">
        <f t="shared" si="5"/>
        <v>0</v>
      </c>
    </row>
    <row r="30" spans="1:7" ht="45" customHeight="1" x14ac:dyDescent="0.2">
      <c r="A30" s="44" t="s">
        <v>138</v>
      </c>
      <c r="B30" s="42"/>
      <c r="C30" s="42"/>
      <c r="D30" s="42"/>
      <c r="E30" s="42"/>
      <c r="F30" s="42"/>
      <c r="G30" s="43"/>
    </row>
    <row r="31" spans="1:7" x14ac:dyDescent="0.2">
      <c r="A31" s="28"/>
      <c r="B31" s="44" t="s">
        <v>62</v>
      </c>
      <c r="C31" s="42"/>
      <c r="D31" s="42"/>
      <c r="E31" s="42"/>
      <c r="F31" s="43"/>
      <c r="G31" s="45" t="s">
        <v>61</v>
      </c>
    </row>
    <row r="32" spans="1:7" ht="20.399999999999999" x14ac:dyDescent="0.2">
      <c r="A32" s="30" t="s">
        <v>56</v>
      </c>
      <c r="B32" s="3" t="s">
        <v>57</v>
      </c>
      <c r="C32" s="3" t="s">
        <v>122</v>
      </c>
      <c r="D32" s="3" t="s">
        <v>58</v>
      </c>
      <c r="E32" s="3" t="s">
        <v>59</v>
      </c>
      <c r="F32" s="3" t="s">
        <v>60</v>
      </c>
      <c r="G32" s="46"/>
    </row>
    <row r="33" spans="1:7" x14ac:dyDescent="0.2">
      <c r="A33" s="32"/>
      <c r="B33" s="4">
        <v>1</v>
      </c>
      <c r="C33" s="4">
        <v>2</v>
      </c>
      <c r="D33" s="4" t="s">
        <v>123</v>
      </c>
      <c r="E33" s="4">
        <v>4</v>
      </c>
      <c r="F33" s="4">
        <v>5</v>
      </c>
      <c r="G33" s="4" t="s">
        <v>124</v>
      </c>
    </row>
    <row r="34" spans="1:7" x14ac:dyDescent="0.2">
      <c r="A34" s="25" t="s">
        <v>12</v>
      </c>
      <c r="B34" s="6">
        <v>2030725.51</v>
      </c>
      <c r="C34" s="6">
        <v>1175253.3600000001</v>
      </c>
      <c r="D34" s="6">
        <f t="shared" ref="D34:D40" si="6">B34+C34</f>
        <v>3205978.87</v>
      </c>
      <c r="E34" s="6">
        <v>2978128.07</v>
      </c>
      <c r="F34" s="6">
        <v>2978128.07</v>
      </c>
      <c r="G34" s="6">
        <f t="shared" ref="G34:G40" si="7">D34-E34</f>
        <v>227850.80000000028</v>
      </c>
    </row>
    <row r="35" spans="1:7" x14ac:dyDescent="0.2">
      <c r="A35" s="25" t="s">
        <v>11</v>
      </c>
      <c r="B35" s="6">
        <v>0</v>
      </c>
      <c r="C35" s="6">
        <v>0</v>
      </c>
      <c r="D35" s="6">
        <f t="shared" si="6"/>
        <v>0</v>
      </c>
      <c r="E35" s="6">
        <v>0</v>
      </c>
      <c r="F35" s="6">
        <v>0</v>
      </c>
      <c r="G35" s="6">
        <f t="shared" si="7"/>
        <v>0</v>
      </c>
    </row>
    <row r="36" spans="1:7" ht="20.399999999999999" x14ac:dyDescent="0.2">
      <c r="A36" s="25" t="s">
        <v>13</v>
      </c>
      <c r="B36" s="6">
        <v>0</v>
      </c>
      <c r="C36" s="6">
        <v>0</v>
      </c>
      <c r="D36" s="6">
        <f t="shared" si="6"/>
        <v>0</v>
      </c>
      <c r="E36" s="6">
        <v>0</v>
      </c>
      <c r="F36" s="6">
        <v>0</v>
      </c>
      <c r="G36" s="6">
        <f t="shared" si="7"/>
        <v>0</v>
      </c>
    </row>
    <row r="37" spans="1:7" x14ac:dyDescent="0.2">
      <c r="A37" s="25" t="s">
        <v>25</v>
      </c>
      <c r="B37" s="6">
        <v>0</v>
      </c>
      <c r="C37" s="6">
        <v>0</v>
      </c>
      <c r="D37" s="6">
        <f t="shared" si="6"/>
        <v>0</v>
      </c>
      <c r="E37" s="6">
        <v>0</v>
      </c>
      <c r="F37" s="6">
        <v>0</v>
      </c>
      <c r="G37" s="6">
        <f t="shared" si="7"/>
        <v>0</v>
      </c>
    </row>
    <row r="38" spans="1:7" ht="11.25" customHeight="1" x14ac:dyDescent="0.2">
      <c r="A38" s="25" t="s">
        <v>26</v>
      </c>
      <c r="B38" s="6">
        <v>0</v>
      </c>
      <c r="C38" s="6">
        <v>0</v>
      </c>
      <c r="D38" s="6">
        <f t="shared" si="6"/>
        <v>0</v>
      </c>
      <c r="E38" s="6">
        <v>0</v>
      </c>
      <c r="F38" s="6">
        <v>0</v>
      </c>
      <c r="G38" s="6">
        <f t="shared" si="7"/>
        <v>0</v>
      </c>
    </row>
    <row r="39" spans="1:7" x14ac:dyDescent="0.2">
      <c r="A39" s="25" t="s">
        <v>132</v>
      </c>
      <c r="B39" s="6">
        <v>0</v>
      </c>
      <c r="C39" s="6">
        <v>0</v>
      </c>
      <c r="D39" s="6">
        <f t="shared" si="6"/>
        <v>0</v>
      </c>
      <c r="E39" s="6">
        <v>0</v>
      </c>
      <c r="F39" s="6">
        <v>0</v>
      </c>
      <c r="G39" s="6">
        <f t="shared" si="7"/>
        <v>0</v>
      </c>
    </row>
    <row r="40" spans="1:7" x14ac:dyDescent="0.2">
      <c r="A40" s="25" t="s">
        <v>14</v>
      </c>
      <c r="B40" s="6">
        <v>0</v>
      </c>
      <c r="C40" s="6">
        <v>0</v>
      </c>
      <c r="D40" s="6">
        <f t="shared" si="6"/>
        <v>0</v>
      </c>
      <c r="E40" s="6">
        <v>0</v>
      </c>
      <c r="F40" s="6">
        <v>0</v>
      </c>
      <c r="G40" s="6">
        <f t="shared" si="7"/>
        <v>0</v>
      </c>
    </row>
    <row r="41" spans="1:7" x14ac:dyDescent="0.2">
      <c r="A41" s="12" t="s">
        <v>55</v>
      </c>
      <c r="B41" s="17">
        <f t="shared" ref="B41:G41" si="8">SUM(B34:B40)</f>
        <v>2030725.51</v>
      </c>
      <c r="C41" s="17">
        <f t="shared" si="8"/>
        <v>1175253.3600000001</v>
      </c>
      <c r="D41" s="17">
        <f t="shared" si="8"/>
        <v>3205978.87</v>
      </c>
      <c r="E41" s="17">
        <f t="shared" si="8"/>
        <v>2978128.07</v>
      </c>
      <c r="F41" s="17">
        <f t="shared" si="8"/>
        <v>2978128.07</v>
      </c>
      <c r="G41" s="17">
        <f t="shared" si="8"/>
        <v>227850.80000000028</v>
      </c>
    </row>
    <row r="43" spans="1:7" x14ac:dyDescent="0.2">
      <c r="A43" s="1" t="s">
        <v>125</v>
      </c>
    </row>
  </sheetData>
  <sheetProtection formatCells="0" formatColumns="0" formatRows="0" insertRows="0" deleteRows="0" autoFilter="0"/>
  <mergeCells count="9">
    <mergeCell ref="B2:F2"/>
    <mergeCell ref="G2:G3"/>
    <mergeCell ref="A1:G1"/>
    <mergeCell ref="A19:G19"/>
    <mergeCell ref="B31:F31"/>
    <mergeCell ref="G31:G32"/>
    <mergeCell ref="B20:F20"/>
    <mergeCell ref="G20:G21"/>
    <mergeCell ref="A30:G30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1"/>
  <sheetViews>
    <sheetView showGridLines="0" tabSelected="1" topLeftCell="A2" workbookViewId="0">
      <selection activeCell="A12" sqref="A12"/>
    </sheetView>
  </sheetViews>
  <sheetFormatPr baseColWidth="10" defaultColWidth="12" defaultRowHeight="10.199999999999999" x14ac:dyDescent="0.2"/>
  <cols>
    <col min="1" max="1" width="79" style="2" customWidth="1"/>
    <col min="2" max="7" width="18.28515625" style="2" customWidth="1"/>
    <col min="8" max="16384" width="12" style="2"/>
  </cols>
  <sheetData>
    <row r="1" spans="1:7" ht="50.1" customHeight="1" x14ac:dyDescent="0.2">
      <c r="A1" s="44" t="s">
        <v>139</v>
      </c>
      <c r="B1" s="42"/>
      <c r="C1" s="42"/>
      <c r="D1" s="42"/>
      <c r="E1" s="42"/>
      <c r="F1" s="42"/>
      <c r="G1" s="43"/>
    </row>
    <row r="2" spans="1:7" x14ac:dyDescent="0.2">
      <c r="A2" s="28"/>
      <c r="B2" s="44" t="s">
        <v>62</v>
      </c>
      <c r="C2" s="42"/>
      <c r="D2" s="42"/>
      <c r="E2" s="42"/>
      <c r="F2" s="43"/>
      <c r="G2" s="45" t="s">
        <v>61</v>
      </c>
    </row>
    <row r="3" spans="1:7" ht="24.9" customHeight="1" x14ac:dyDescent="0.2">
      <c r="A3" s="30" t="s">
        <v>56</v>
      </c>
      <c r="B3" s="3" t="s">
        <v>57</v>
      </c>
      <c r="C3" s="3" t="s">
        <v>122</v>
      </c>
      <c r="D3" s="3" t="s">
        <v>58</v>
      </c>
      <c r="E3" s="3" t="s">
        <v>59</v>
      </c>
      <c r="F3" s="3" t="s">
        <v>60</v>
      </c>
      <c r="G3" s="46"/>
    </row>
    <row r="4" spans="1:7" x14ac:dyDescent="0.2">
      <c r="A4" s="32"/>
      <c r="B4" s="4">
        <v>1</v>
      </c>
      <c r="C4" s="4">
        <v>2</v>
      </c>
      <c r="D4" s="4" t="s">
        <v>123</v>
      </c>
      <c r="E4" s="4">
        <v>4</v>
      </c>
      <c r="F4" s="4">
        <v>5</v>
      </c>
      <c r="G4" s="4" t="s">
        <v>124</v>
      </c>
    </row>
    <row r="5" spans="1:7" x14ac:dyDescent="0.2">
      <c r="A5" s="39"/>
      <c r="B5" s="41"/>
      <c r="C5" s="41"/>
      <c r="D5" s="41"/>
      <c r="E5" s="41"/>
      <c r="F5" s="41"/>
      <c r="G5" s="41"/>
    </row>
    <row r="6" spans="1:7" x14ac:dyDescent="0.2">
      <c r="A6" s="40" t="s">
        <v>15</v>
      </c>
      <c r="B6" s="38">
        <f t="shared" ref="B6:G6" si="0">SUM(B7:B14)</f>
        <v>0</v>
      </c>
      <c r="C6" s="14">
        <f t="shared" si="0"/>
        <v>0</v>
      </c>
      <c r="D6" s="14">
        <f t="shared" si="0"/>
        <v>0</v>
      </c>
      <c r="E6" s="14">
        <f t="shared" si="0"/>
        <v>0</v>
      </c>
      <c r="F6" s="14">
        <f t="shared" si="0"/>
        <v>0</v>
      </c>
      <c r="G6" s="14">
        <f t="shared" si="0"/>
        <v>0</v>
      </c>
    </row>
    <row r="7" spans="1:7" x14ac:dyDescent="0.2">
      <c r="A7" s="26" t="s">
        <v>40</v>
      </c>
      <c r="B7" s="6">
        <v>0</v>
      </c>
      <c r="C7" s="6">
        <v>0</v>
      </c>
      <c r="D7" s="6">
        <f>B7+C7</f>
        <v>0</v>
      </c>
      <c r="E7" s="6">
        <v>0</v>
      </c>
      <c r="F7" s="6">
        <v>0</v>
      </c>
      <c r="G7" s="6">
        <f>D7-E7</f>
        <v>0</v>
      </c>
    </row>
    <row r="8" spans="1:7" x14ac:dyDescent="0.2">
      <c r="A8" s="26" t="s">
        <v>16</v>
      </c>
      <c r="B8" s="6">
        <v>0</v>
      </c>
      <c r="C8" s="6">
        <v>0</v>
      </c>
      <c r="D8" s="6">
        <f t="shared" ref="D8:D14" si="1">B8+C8</f>
        <v>0</v>
      </c>
      <c r="E8" s="6">
        <v>0</v>
      </c>
      <c r="F8" s="6">
        <v>0</v>
      </c>
      <c r="G8" s="6">
        <f t="shared" ref="G8:G14" si="2">D8-E8</f>
        <v>0</v>
      </c>
    </row>
    <row r="9" spans="1:7" ht="20.399999999999999" x14ac:dyDescent="0.2">
      <c r="A9" s="26" t="s">
        <v>143</v>
      </c>
      <c r="B9" s="6">
        <v>0</v>
      </c>
      <c r="C9" s="6">
        <v>0</v>
      </c>
      <c r="D9" s="6">
        <f t="shared" si="1"/>
        <v>0</v>
      </c>
      <c r="E9" s="6">
        <v>0</v>
      </c>
      <c r="F9" s="6">
        <v>0</v>
      </c>
      <c r="G9" s="6">
        <f t="shared" si="2"/>
        <v>0</v>
      </c>
    </row>
    <row r="10" spans="1:7" x14ac:dyDescent="0.2">
      <c r="A10" s="26" t="s">
        <v>3</v>
      </c>
      <c r="B10" s="6">
        <v>0</v>
      </c>
      <c r="C10" s="6">
        <v>0</v>
      </c>
      <c r="D10" s="6">
        <f t="shared" si="1"/>
        <v>0</v>
      </c>
      <c r="E10" s="6">
        <v>0</v>
      </c>
      <c r="F10" s="6">
        <v>0</v>
      </c>
      <c r="G10" s="6">
        <f t="shared" si="2"/>
        <v>0</v>
      </c>
    </row>
    <row r="11" spans="1:7" x14ac:dyDescent="0.2">
      <c r="A11" s="26" t="s">
        <v>22</v>
      </c>
      <c r="B11" s="6">
        <v>0</v>
      </c>
      <c r="C11" s="6">
        <v>0</v>
      </c>
      <c r="D11" s="6">
        <f t="shared" si="1"/>
        <v>0</v>
      </c>
      <c r="E11" s="6">
        <v>0</v>
      </c>
      <c r="F11" s="6">
        <v>0</v>
      </c>
      <c r="G11" s="6">
        <f t="shared" si="2"/>
        <v>0</v>
      </c>
    </row>
    <row r="12" spans="1:7" x14ac:dyDescent="0.2">
      <c r="A12" s="26" t="s">
        <v>17</v>
      </c>
      <c r="B12" s="6">
        <v>0</v>
      </c>
      <c r="C12" s="6">
        <v>0</v>
      </c>
      <c r="D12" s="6">
        <f t="shared" si="1"/>
        <v>0</v>
      </c>
      <c r="E12" s="6">
        <v>0</v>
      </c>
      <c r="F12" s="6">
        <v>0</v>
      </c>
      <c r="G12" s="6">
        <f t="shared" si="2"/>
        <v>0</v>
      </c>
    </row>
    <row r="13" spans="1:7" x14ac:dyDescent="0.2">
      <c r="A13" s="26" t="s">
        <v>41</v>
      </c>
      <c r="B13" s="6">
        <v>0</v>
      </c>
      <c r="C13" s="6">
        <v>0</v>
      </c>
      <c r="D13" s="6">
        <f t="shared" si="1"/>
        <v>0</v>
      </c>
      <c r="E13" s="6">
        <v>0</v>
      </c>
      <c r="F13" s="6">
        <v>0</v>
      </c>
      <c r="G13" s="6">
        <f t="shared" si="2"/>
        <v>0</v>
      </c>
    </row>
    <row r="14" spans="1:7" x14ac:dyDescent="0.2">
      <c r="A14" s="26" t="s">
        <v>18</v>
      </c>
      <c r="B14" s="6">
        <v>0</v>
      </c>
      <c r="C14" s="6">
        <v>0</v>
      </c>
      <c r="D14" s="6">
        <f t="shared" si="1"/>
        <v>0</v>
      </c>
      <c r="E14" s="6">
        <v>0</v>
      </c>
      <c r="F14" s="6">
        <v>0</v>
      </c>
      <c r="G14" s="6">
        <f t="shared" si="2"/>
        <v>0</v>
      </c>
    </row>
    <row r="15" spans="1:7" x14ac:dyDescent="0.2">
      <c r="A15" s="9" t="s">
        <v>19</v>
      </c>
      <c r="B15" s="14">
        <f t="shared" ref="B15:G15" si="3">SUM(B16:B22)</f>
        <v>2030725.51</v>
      </c>
      <c r="C15" s="14">
        <f t="shared" si="3"/>
        <v>1175253.3600000001</v>
      </c>
      <c r="D15" s="14">
        <f t="shared" si="3"/>
        <v>3205978.87</v>
      </c>
      <c r="E15" s="14">
        <f t="shared" si="3"/>
        <v>2978128.07</v>
      </c>
      <c r="F15" s="14">
        <f t="shared" si="3"/>
        <v>2978128.07</v>
      </c>
      <c r="G15" s="14">
        <f t="shared" si="3"/>
        <v>227850.80000000028</v>
      </c>
    </row>
    <row r="16" spans="1:7" x14ac:dyDescent="0.2">
      <c r="A16" s="26" t="s">
        <v>42</v>
      </c>
      <c r="B16" s="6">
        <v>0</v>
      </c>
      <c r="C16" s="6">
        <v>0</v>
      </c>
      <c r="D16" s="6">
        <f>B16+C16</f>
        <v>0</v>
      </c>
      <c r="E16" s="6">
        <v>0</v>
      </c>
      <c r="F16" s="6">
        <v>0</v>
      </c>
      <c r="G16" s="6">
        <f t="shared" ref="G16:G22" si="4">D16-E16</f>
        <v>0</v>
      </c>
    </row>
    <row r="17" spans="1:7" x14ac:dyDescent="0.2">
      <c r="A17" s="26" t="s">
        <v>27</v>
      </c>
      <c r="B17" s="6">
        <v>0</v>
      </c>
      <c r="C17" s="6">
        <v>0</v>
      </c>
      <c r="D17" s="6">
        <f t="shared" ref="D17:D22" si="5">B17+C17</f>
        <v>0</v>
      </c>
      <c r="E17" s="6">
        <v>0</v>
      </c>
      <c r="F17" s="6">
        <v>0</v>
      </c>
      <c r="G17" s="6">
        <f t="shared" si="4"/>
        <v>0</v>
      </c>
    </row>
    <row r="18" spans="1:7" x14ac:dyDescent="0.2">
      <c r="A18" s="26" t="s">
        <v>20</v>
      </c>
      <c r="B18" s="6">
        <v>0</v>
      </c>
      <c r="C18" s="6">
        <v>0</v>
      </c>
      <c r="D18" s="6">
        <f t="shared" si="5"/>
        <v>0</v>
      </c>
      <c r="E18" s="6">
        <v>0</v>
      </c>
      <c r="F18" s="6">
        <v>0</v>
      </c>
      <c r="G18" s="6">
        <f t="shared" si="4"/>
        <v>0</v>
      </c>
    </row>
    <row r="19" spans="1:7" x14ac:dyDescent="0.2">
      <c r="A19" s="26" t="s">
        <v>43</v>
      </c>
      <c r="B19" s="6">
        <v>2030725.51</v>
      </c>
      <c r="C19" s="6">
        <v>1175253.3600000001</v>
      </c>
      <c r="D19" s="6">
        <f t="shared" si="5"/>
        <v>3205978.87</v>
      </c>
      <c r="E19" s="6">
        <v>2978128.07</v>
      </c>
      <c r="F19" s="6">
        <v>2978128.07</v>
      </c>
      <c r="G19" s="6">
        <f t="shared" si="4"/>
        <v>227850.80000000028</v>
      </c>
    </row>
    <row r="20" spans="1:7" x14ac:dyDescent="0.2">
      <c r="A20" s="26" t="s">
        <v>44</v>
      </c>
      <c r="B20" s="6">
        <v>0</v>
      </c>
      <c r="C20" s="6">
        <v>0</v>
      </c>
      <c r="D20" s="6">
        <f t="shared" si="5"/>
        <v>0</v>
      </c>
      <c r="E20" s="6">
        <v>0</v>
      </c>
      <c r="F20" s="6">
        <v>0</v>
      </c>
      <c r="G20" s="6">
        <f t="shared" si="4"/>
        <v>0</v>
      </c>
    </row>
    <row r="21" spans="1:7" x14ac:dyDescent="0.2">
      <c r="A21" s="26" t="s">
        <v>45</v>
      </c>
      <c r="B21" s="6">
        <v>0</v>
      </c>
      <c r="C21" s="6">
        <v>0</v>
      </c>
      <c r="D21" s="6">
        <f t="shared" si="5"/>
        <v>0</v>
      </c>
      <c r="E21" s="6">
        <v>0</v>
      </c>
      <c r="F21" s="6">
        <v>0</v>
      </c>
      <c r="G21" s="6">
        <f t="shared" si="4"/>
        <v>0</v>
      </c>
    </row>
    <row r="22" spans="1:7" x14ac:dyDescent="0.2">
      <c r="A22" s="26" t="s">
        <v>4</v>
      </c>
      <c r="B22" s="6">
        <v>0</v>
      </c>
      <c r="C22" s="6">
        <v>0</v>
      </c>
      <c r="D22" s="6">
        <f t="shared" si="5"/>
        <v>0</v>
      </c>
      <c r="E22" s="6">
        <v>0</v>
      </c>
      <c r="F22" s="6">
        <v>0</v>
      </c>
      <c r="G22" s="6">
        <f t="shared" si="4"/>
        <v>0</v>
      </c>
    </row>
    <row r="23" spans="1:7" x14ac:dyDescent="0.2">
      <c r="A23" s="9" t="s">
        <v>46</v>
      </c>
      <c r="B23" s="14">
        <f t="shared" ref="B23:G23" si="6">SUM(B24:B32)</f>
        <v>0</v>
      </c>
      <c r="C23" s="14">
        <f t="shared" si="6"/>
        <v>0</v>
      </c>
      <c r="D23" s="14">
        <f t="shared" si="6"/>
        <v>0</v>
      </c>
      <c r="E23" s="14">
        <f t="shared" si="6"/>
        <v>0</v>
      </c>
      <c r="F23" s="14">
        <f t="shared" si="6"/>
        <v>0</v>
      </c>
      <c r="G23" s="14">
        <f t="shared" si="6"/>
        <v>0</v>
      </c>
    </row>
    <row r="24" spans="1:7" x14ac:dyDescent="0.2">
      <c r="A24" s="26" t="s">
        <v>28</v>
      </c>
      <c r="B24" s="6">
        <v>0</v>
      </c>
      <c r="C24" s="6">
        <v>0</v>
      </c>
      <c r="D24" s="6">
        <f>B24+C24</f>
        <v>0</v>
      </c>
      <c r="E24" s="6">
        <v>0</v>
      </c>
      <c r="F24" s="6">
        <v>0</v>
      </c>
      <c r="G24" s="6">
        <f t="shared" ref="G24:G32" si="7">D24-E24</f>
        <v>0</v>
      </c>
    </row>
    <row r="25" spans="1:7" x14ac:dyDescent="0.2">
      <c r="A25" s="26" t="s">
        <v>23</v>
      </c>
      <c r="B25" s="6">
        <v>0</v>
      </c>
      <c r="C25" s="6">
        <v>0</v>
      </c>
      <c r="D25" s="6">
        <f t="shared" ref="D25:D32" si="8">B25+C25</f>
        <v>0</v>
      </c>
      <c r="E25" s="6">
        <v>0</v>
      </c>
      <c r="F25" s="6">
        <v>0</v>
      </c>
      <c r="G25" s="6">
        <f t="shared" si="7"/>
        <v>0</v>
      </c>
    </row>
    <row r="26" spans="1:7" x14ac:dyDescent="0.2">
      <c r="A26" s="26" t="s">
        <v>29</v>
      </c>
      <c r="B26" s="6">
        <v>0</v>
      </c>
      <c r="C26" s="6">
        <v>0</v>
      </c>
      <c r="D26" s="6">
        <f t="shared" si="8"/>
        <v>0</v>
      </c>
      <c r="E26" s="6">
        <v>0</v>
      </c>
      <c r="F26" s="6">
        <v>0</v>
      </c>
      <c r="G26" s="6">
        <f t="shared" si="7"/>
        <v>0</v>
      </c>
    </row>
    <row r="27" spans="1:7" x14ac:dyDescent="0.2">
      <c r="A27" s="26" t="s">
        <v>47</v>
      </c>
      <c r="B27" s="6">
        <v>0</v>
      </c>
      <c r="C27" s="6">
        <v>0</v>
      </c>
      <c r="D27" s="6">
        <f t="shared" si="8"/>
        <v>0</v>
      </c>
      <c r="E27" s="6">
        <v>0</v>
      </c>
      <c r="F27" s="6">
        <v>0</v>
      </c>
      <c r="G27" s="6">
        <f t="shared" si="7"/>
        <v>0</v>
      </c>
    </row>
    <row r="28" spans="1:7" x14ac:dyDescent="0.2">
      <c r="A28" s="26" t="s">
        <v>21</v>
      </c>
      <c r="B28" s="6">
        <v>0</v>
      </c>
      <c r="C28" s="6">
        <v>0</v>
      </c>
      <c r="D28" s="6">
        <f t="shared" si="8"/>
        <v>0</v>
      </c>
      <c r="E28" s="6">
        <v>0</v>
      </c>
      <c r="F28" s="6">
        <v>0</v>
      </c>
      <c r="G28" s="6">
        <f t="shared" si="7"/>
        <v>0</v>
      </c>
    </row>
    <row r="29" spans="1:7" x14ac:dyDescent="0.2">
      <c r="A29" s="26" t="s">
        <v>5</v>
      </c>
      <c r="B29" s="6">
        <v>0</v>
      </c>
      <c r="C29" s="6">
        <v>0</v>
      </c>
      <c r="D29" s="6">
        <f t="shared" si="8"/>
        <v>0</v>
      </c>
      <c r="E29" s="6">
        <v>0</v>
      </c>
      <c r="F29" s="6">
        <v>0</v>
      </c>
      <c r="G29" s="6">
        <f t="shared" si="7"/>
        <v>0</v>
      </c>
    </row>
    <row r="30" spans="1:7" x14ac:dyDescent="0.2">
      <c r="A30" s="26" t="s">
        <v>6</v>
      </c>
      <c r="B30" s="6">
        <v>0</v>
      </c>
      <c r="C30" s="6">
        <v>0</v>
      </c>
      <c r="D30" s="6">
        <f t="shared" si="8"/>
        <v>0</v>
      </c>
      <c r="E30" s="6">
        <v>0</v>
      </c>
      <c r="F30" s="6">
        <v>0</v>
      </c>
      <c r="G30" s="6">
        <f t="shared" si="7"/>
        <v>0</v>
      </c>
    </row>
    <row r="31" spans="1:7" x14ac:dyDescent="0.2">
      <c r="A31" s="26" t="s">
        <v>48</v>
      </c>
      <c r="B31" s="6">
        <v>0</v>
      </c>
      <c r="C31" s="6">
        <v>0</v>
      </c>
      <c r="D31" s="6">
        <f t="shared" si="8"/>
        <v>0</v>
      </c>
      <c r="E31" s="6">
        <v>0</v>
      </c>
      <c r="F31" s="6">
        <v>0</v>
      </c>
      <c r="G31" s="6">
        <f t="shared" si="7"/>
        <v>0</v>
      </c>
    </row>
    <row r="32" spans="1:7" x14ac:dyDescent="0.2">
      <c r="A32" s="26" t="s">
        <v>30</v>
      </c>
      <c r="B32" s="6">
        <v>0</v>
      </c>
      <c r="C32" s="6">
        <v>0</v>
      </c>
      <c r="D32" s="6">
        <f t="shared" si="8"/>
        <v>0</v>
      </c>
      <c r="E32" s="6">
        <v>0</v>
      </c>
      <c r="F32" s="6">
        <v>0</v>
      </c>
      <c r="G32" s="6">
        <f t="shared" si="7"/>
        <v>0</v>
      </c>
    </row>
    <row r="33" spans="1:7" x14ac:dyDescent="0.2">
      <c r="A33" s="9" t="s">
        <v>31</v>
      </c>
      <c r="B33" s="14">
        <f t="shared" ref="B33:G33" si="9">SUM(B34:B37)</f>
        <v>0</v>
      </c>
      <c r="C33" s="14">
        <f t="shared" si="9"/>
        <v>0</v>
      </c>
      <c r="D33" s="14">
        <f t="shared" si="9"/>
        <v>0</v>
      </c>
      <c r="E33" s="14">
        <f t="shared" si="9"/>
        <v>0</v>
      </c>
      <c r="F33" s="14">
        <f t="shared" si="9"/>
        <v>0</v>
      </c>
      <c r="G33" s="14">
        <f t="shared" si="9"/>
        <v>0</v>
      </c>
    </row>
    <row r="34" spans="1:7" ht="11.25" customHeight="1" x14ac:dyDescent="0.2">
      <c r="A34" s="26" t="s">
        <v>49</v>
      </c>
      <c r="B34" s="6">
        <v>0</v>
      </c>
      <c r="C34" s="6">
        <v>0</v>
      </c>
      <c r="D34" s="6">
        <f>B34+C34</f>
        <v>0</v>
      </c>
      <c r="E34" s="6">
        <v>0</v>
      </c>
      <c r="F34" s="6">
        <v>0</v>
      </c>
      <c r="G34" s="6">
        <f t="shared" ref="G34:G37" si="10">D34-E34</f>
        <v>0</v>
      </c>
    </row>
    <row r="35" spans="1:7" ht="20.399999999999999" x14ac:dyDescent="0.2">
      <c r="A35" s="26" t="s">
        <v>24</v>
      </c>
      <c r="B35" s="6">
        <v>0</v>
      </c>
      <c r="C35" s="6">
        <v>0</v>
      </c>
      <c r="D35" s="6">
        <f t="shared" ref="D35:D37" si="11">B35+C35</f>
        <v>0</v>
      </c>
      <c r="E35" s="6">
        <v>0</v>
      </c>
      <c r="F35" s="6">
        <v>0</v>
      </c>
      <c r="G35" s="6">
        <f t="shared" si="10"/>
        <v>0</v>
      </c>
    </row>
    <row r="36" spans="1:7" x14ac:dyDescent="0.2">
      <c r="A36" s="26" t="s">
        <v>32</v>
      </c>
      <c r="B36" s="6">
        <v>0</v>
      </c>
      <c r="C36" s="6">
        <v>0</v>
      </c>
      <c r="D36" s="6">
        <f t="shared" si="11"/>
        <v>0</v>
      </c>
      <c r="E36" s="6">
        <v>0</v>
      </c>
      <c r="F36" s="6">
        <v>0</v>
      </c>
      <c r="G36" s="6">
        <f t="shared" si="10"/>
        <v>0</v>
      </c>
    </row>
    <row r="37" spans="1:7" x14ac:dyDescent="0.2">
      <c r="A37" s="26" t="s">
        <v>7</v>
      </c>
      <c r="B37" s="6">
        <v>0</v>
      </c>
      <c r="C37" s="6">
        <v>0</v>
      </c>
      <c r="D37" s="6">
        <f t="shared" si="11"/>
        <v>0</v>
      </c>
      <c r="E37" s="6">
        <v>0</v>
      </c>
      <c r="F37" s="6">
        <v>0</v>
      </c>
      <c r="G37" s="6">
        <f t="shared" si="10"/>
        <v>0</v>
      </c>
    </row>
    <row r="38" spans="1:7" x14ac:dyDescent="0.2">
      <c r="A38" s="12" t="s">
        <v>55</v>
      </c>
      <c r="B38" s="17">
        <f t="shared" ref="B38:G38" si="12">SUM(B33+B23+B15+B6)</f>
        <v>2030725.51</v>
      </c>
      <c r="C38" s="17">
        <f t="shared" si="12"/>
        <v>1175253.3600000001</v>
      </c>
      <c r="D38" s="17">
        <f t="shared" si="12"/>
        <v>3205978.87</v>
      </c>
      <c r="E38" s="17">
        <f t="shared" si="12"/>
        <v>2978128.07</v>
      </c>
      <c r="F38" s="17">
        <f t="shared" si="12"/>
        <v>2978128.07</v>
      </c>
      <c r="G38" s="17">
        <f t="shared" si="12"/>
        <v>227850.80000000028</v>
      </c>
    </row>
    <row r="39" spans="1:7" x14ac:dyDescent="0.2">
      <c r="A39" s="8"/>
      <c r="B39" s="8"/>
      <c r="C39" s="8"/>
      <c r="D39" s="8"/>
      <c r="E39" s="8"/>
      <c r="F39" s="8"/>
      <c r="G39" s="8"/>
    </row>
    <row r="40" spans="1:7" x14ac:dyDescent="0.2">
      <c r="A40" s="8" t="s">
        <v>125</v>
      </c>
      <c r="B40" s="8"/>
      <c r="C40" s="8"/>
      <c r="D40" s="8"/>
      <c r="E40" s="8"/>
      <c r="F40" s="8"/>
      <c r="G40" s="8"/>
    </row>
    <row r="41" spans="1:7" x14ac:dyDescent="0.2">
      <c r="A41" s="8"/>
      <c r="B41" s="8"/>
      <c r="C41" s="8"/>
      <c r="D41" s="8"/>
      <c r="E41" s="8"/>
      <c r="F41" s="8"/>
      <c r="G41" s="8"/>
    </row>
  </sheetData>
  <sheetProtection formatCells="0" formatColumns="0" formatRows="0" autoFilter="0"/>
  <mergeCells count="3">
    <mergeCell ref="B2:F2"/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 Dif</cp:lastModifiedBy>
  <cp:lastPrinted>2018-07-14T22:21:14Z</cp:lastPrinted>
  <dcterms:created xsi:type="dcterms:W3CDTF">2014-02-10T03:37:14Z</dcterms:created>
  <dcterms:modified xsi:type="dcterms:W3CDTF">2024-01-25T04:18:20Z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